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GHerren/Downloads/"/>
    </mc:Choice>
  </mc:AlternateContent>
  <xr:revisionPtr revIDLastSave="0" documentId="13_ncr:1_{3AD7C1B0-2BD2-FC40-B2AD-852AB3C0929C}" xr6:coauthVersionLast="47" xr6:coauthVersionMax="47" xr10:uidLastSave="{00000000-0000-0000-0000-000000000000}"/>
  <bookViews>
    <workbookView xWindow="940" yWindow="600" windowWidth="37460" windowHeight="21000" activeTab="11" xr2:uid="{00000000-000D-0000-FFFF-FFFF00000000}"/>
  </bookViews>
  <sheets>
    <sheet name="Organisation Course minimes 2 f" sheetId="2" state="hidden" r:id="rId1"/>
    <sheet name="Courses OJ 2425" sheetId="3" state="hidden" r:id="rId2"/>
    <sheet name="Chambre courses zinal" sheetId="4" state="hidden" r:id="rId3"/>
    <sheet name="Janvier" sheetId="5" state="hidden" r:id="rId4"/>
    <sheet name="A venir" sheetId="6" state="hidden" r:id="rId5"/>
    <sheet name="Février" sheetId="7" state="hidden" r:id="rId6"/>
    <sheet name="Mars" sheetId="8" state="hidden" r:id="rId7"/>
    <sheet name="Courses U11 2425" sheetId="9" state="hidden" r:id="rId8"/>
    <sheet name="Camp étéautomnne2025" sheetId="10" state="hidden" r:id="rId9"/>
    <sheet name="We course OJ 13-14 décembre" sheetId="11" state="hidden" r:id="rId10"/>
    <sheet name="Test dernier we" sheetId="12" state="hidden" r:id="rId11"/>
    <sheet name="Calendrier provisoire au 8 sept" sheetId="15" r:id="rId12"/>
    <sheet name="BROCHE" sheetId="16" state="hidden" r:id="rId13"/>
    <sheet name="Calendrier saison 202526" sheetId="17" state="hidden" r:id="rId14"/>
    <sheet name="Courses OJ 2526" sheetId="18" state="hidden" r:id="rId15"/>
    <sheet name="Repas SF 1er camp" sheetId="19" state="hidden" r:id="rId16"/>
    <sheet name="Courses U11 2526" sheetId="20" state="hidden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20" l="1"/>
  <c r="I15" i="20"/>
  <c r="H15" i="20"/>
  <c r="G15" i="20"/>
  <c r="F15" i="20"/>
  <c r="E15" i="20"/>
  <c r="D15" i="20"/>
  <c r="C15" i="20"/>
  <c r="K58" i="19"/>
  <c r="K56" i="19"/>
  <c r="K60" i="19" s="1"/>
  <c r="K54" i="19"/>
  <c r="J49" i="19"/>
  <c r="H49" i="19"/>
  <c r="J48" i="19"/>
  <c r="H48" i="19"/>
  <c r="J47" i="19"/>
  <c r="H47" i="19"/>
  <c r="J46" i="19"/>
  <c r="H46" i="19"/>
  <c r="J45" i="19"/>
  <c r="H45" i="19"/>
  <c r="J44" i="19"/>
  <c r="H44" i="19"/>
  <c r="J43" i="19"/>
  <c r="H43" i="19"/>
  <c r="J42" i="19"/>
  <c r="H42" i="19"/>
  <c r="J41" i="19"/>
  <c r="H41" i="19"/>
  <c r="J40" i="19"/>
  <c r="H40" i="19"/>
  <c r="J39" i="19"/>
  <c r="H39" i="19"/>
  <c r="J38" i="19"/>
  <c r="H38" i="19"/>
  <c r="J37" i="19"/>
  <c r="H37" i="19"/>
  <c r="J36" i="19"/>
  <c r="H36" i="19"/>
  <c r="J35" i="19"/>
  <c r="H35" i="19"/>
  <c r="J34" i="19"/>
  <c r="H34" i="19"/>
  <c r="J33" i="19"/>
  <c r="H33" i="19"/>
  <c r="J32" i="19"/>
  <c r="I56" i="19" s="1"/>
  <c r="H32" i="19"/>
  <c r="I54" i="19" s="1"/>
  <c r="J30" i="19"/>
  <c r="H30" i="19"/>
  <c r="J29" i="19"/>
  <c r="H29" i="19"/>
  <c r="J28" i="19"/>
  <c r="H28" i="19"/>
  <c r="J27" i="19"/>
  <c r="H27" i="19"/>
  <c r="J26" i="19"/>
  <c r="H26" i="19"/>
  <c r="J25" i="19"/>
  <c r="K57" i="19" s="1"/>
  <c r="H25" i="19"/>
  <c r="J23" i="19"/>
  <c r="H23" i="19"/>
  <c r="J22" i="19"/>
  <c r="H22" i="19"/>
  <c r="J21" i="19"/>
  <c r="H21" i="19"/>
  <c r="J20" i="19"/>
  <c r="H20" i="19"/>
  <c r="J19" i="19"/>
  <c r="H19" i="19"/>
  <c r="J18" i="19"/>
  <c r="H18" i="19"/>
  <c r="J17" i="19"/>
  <c r="H17" i="19"/>
  <c r="J16" i="19"/>
  <c r="H16" i="19"/>
  <c r="J15" i="19"/>
  <c r="H15" i="19"/>
  <c r="J14" i="19"/>
  <c r="H14" i="19"/>
  <c r="J13" i="19"/>
  <c r="H13" i="19"/>
  <c r="J12" i="19"/>
  <c r="H12" i="19"/>
  <c r="J11" i="19"/>
  <c r="H11" i="19"/>
  <c r="J10" i="19"/>
  <c r="H10" i="19"/>
  <c r="J9" i="19"/>
  <c r="H9" i="19"/>
  <c r="J8" i="19"/>
  <c r="H8" i="19"/>
  <c r="J7" i="19"/>
  <c r="G56" i="19" s="1"/>
  <c r="H7" i="19"/>
  <c r="J6" i="19"/>
  <c r="G58" i="19" s="1"/>
  <c r="H6" i="19"/>
  <c r="G54" i="19" s="1"/>
  <c r="L54" i="19" s="1"/>
  <c r="J5" i="19"/>
  <c r="H5" i="19"/>
  <c r="J4" i="19"/>
  <c r="H4" i="19"/>
  <c r="M22" i="18"/>
  <c r="L22" i="18"/>
  <c r="K22" i="18"/>
  <c r="I22" i="18"/>
  <c r="H22" i="18"/>
  <c r="G22" i="18"/>
  <c r="F22" i="18"/>
  <c r="E22" i="18"/>
  <c r="D22" i="18"/>
  <c r="C22" i="18"/>
  <c r="D40" i="16"/>
  <c r="C40" i="16"/>
  <c r="C43" i="16" s="1"/>
  <c r="B40" i="16"/>
  <c r="B43" i="16" s="1"/>
  <c r="C114" i="12"/>
  <c r="C112" i="12"/>
  <c r="C111" i="12"/>
  <c r="C109" i="12"/>
  <c r="C108" i="12"/>
  <c r="C107" i="12"/>
  <c r="C104" i="12"/>
  <c r="C113" i="12" s="1"/>
  <c r="C103" i="12"/>
  <c r="C102" i="12"/>
  <c r="C99" i="12"/>
  <c r="C98" i="12"/>
  <c r="C97" i="12"/>
  <c r="I35" i="12"/>
  <c r="I34" i="12"/>
  <c r="I33" i="12"/>
  <c r="I32" i="12"/>
  <c r="I31" i="12"/>
  <c r="I30" i="12"/>
  <c r="I28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37" i="12" s="1"/>
  <c r="I4" i="12"/>
  <c r="I36" i="12" s="1"/>
  <c r="H91" i="11"/>
  <c r="H90" i="11"/>
  <c r="H92" i="11" s="1"/>
  <c r="G85" i="11"/>
  <c r="F85" i="11"/>
  <c r="G84" i="11"/>
  <c r="F84" i="11"/>
  <c r="G83" i="11"/>
  <c r="F83" i="11"/>
  <c r="D82" i="11"/>
  <c r="C82" i="11"/>
  <c r="G81" i="11"/>
  <c r="F81" i="11"/>
  <c r="G80" i="11"/>
  <c r="F80" i="11"/>
  <c r="G79" i="11"/>
  <c r="F79" i="11"/>
  <c r="D79" i="11"/>
  <c r="C79" i="11"/>
  <c r="G78" i="11"/>
  <c r="F78" i="11"/>
  <c r="D78" i="11"/>
  <c r="C78" i="11"/>
  <c r="G77" i="11"/>
  <c r="F77" i="11"/>
  <c r="D77" i="11"/>
  <c r="C77" i="11"/>
  <c r="G76" i="11"/>
  <c r="F76" i="11"/>
  <c r="D76" i="11"/>
  <c r="C76" i="11"/>
  <c r="G75" i="11"/>
  <c r="F75" i="11"/>
  <c r="D75" i="11"/>
  <c r="C75" i="11"/>
  <c r="G74" i="11"/>
  <c r="F74" i="11"/>
  <c r="D74" i="11"/>
  <c r="C74" i="11"/>
  <c r="G73" i="11"/>
  <c r="F73" i="11"/>
  <c r="D73" i="11"/>
  <c r="C73" i="11"/>
  <c r="G72" i="11"/>
  <c r="F72" i="11"/>
  <c r="D72" i="11"/>
  <c r="C72" i="11"/>
  <c r="G71" i="11"/>
  <c r="F71" i="11"/>
  <c r="G70" i="11"/>
  <c r="F70" i="11"/>
  <c r="D70" i="11"/>
  <c r="C70" i="11"/>
  <c r="G69" i="11"/>
  <c r="F69" i="11"/>
  <c r="D69" i="11"/>
  <c r="C69" i="11"/>
  <c r="G68" i="11"/>
  <c r="F68" i="11"/>
  <c r="D68" i="11"/>
  <c r="C68" i="11"/>
  <c r="G67" i="11"/>
  <c r="F67" i="11"/>
  <c r="D67" i="11"/>
  <c r="C67" i="11"/>
  <c r="G66" i="11"/>
  <c r="F66" i="11"/>
  <c r="D66" i="11"/>
  <c r="C66" i="11"/>
  <c r="G65" i="11"/>
  <c r="F65" i="11"/>
  <c r="D65" i="11"/>
  <c r="C65" i="11"/>
  <c r="G64" i="11"/>
  <c r="F64" i="11"/>
  <c r="D64" i="11"/>
  <c r="C64" i="11"/>
  <c r="G63" i="11"/>
  <c r="F63" i="11"/>
  <c r="D63" i="11"/>
  <c r="C63" i="11"/>
  <c r="G62" i="11"/>
  <c r="F62" i="11"/>
  <c r="D62" i="11"/>
  <c r="C62" i="11"/>
  <c r="G61" i="11"/>
  <c r="F61" i="11"/>
  <c r="D61" i="11"/>
  <c r="C61" i="11"/>
  <c r="G60" i="11"/>
  <c r="F60" i="11"/>
  <c r="D60" i="11"/>
  <c r="C60" i="11"/>
  <c r="G59" i="11"/>
  <c r="F59" i="11"/>
  <c r="D59" i="11"/>
  <c r="C59" i="11"/>
  <c r="G58" i="11"/>
  <c r="F58" i="11"/>
  <c r="D58" i="11"/>
  <c r="C58" i="11"/>
  <c r="G57" i="11"/>
  <c r="F57" i="11"/>
  <c r="D57" i="11"/>
  <c r="C57" i="11"/>
  <c r="M56" i="11"/>
  <c r="G56" i="11"/>
  <c r="F56" i="11"/>
  <c r="D56" i="11"/>
  <c r="C56" i="11"/>
  <c r="G55" i="11"/>
  <c r="F55" i="11"/>
  <c r="D55" i="11"/>
  <c r="C55" i="11"/>
  <c r="G54" i="11"/>
  <c r="F54" i="11"/>
  <c r="D54" i="11"/>
  <c r="C54" i="11"/>
  <c r="G53" i="11"/>
  <c r="F53" i="11"/>
  <c r="D53" i="11"/>
  <c r="C53" i="11"/>
  <c r="G52" i="11"/>
  <c r="F52" i="11"/>
  <c r="D52" i="11"/>
  <c r="C52" i="11"/>
  <c r="G51" i="11"/>
  <c r="F51" i="11"/>
  <c r="D51" i="11"/>
  <c r="C51" i="11"/>
  <c r="G50" i="11"/>
  <c r="F50" i="11"/>
  <c r="D50" i="11"/>
  <c r="C50" i="11"/>
  <c r="G49" i="11"/>
  <c r="F49" i="11"/>
  <c r="D49" i="11"/>
  <c r="C49" i="11"/>
  <c r="G48" i="11"/>
  <c r="F48" i="11"/>
  <c r="D48" i="11"/>
  <c r="C48" i="11"/>
  <c r="G47" i="11"/>
  <c r="F47" i="11"/>
  <c r="D47" i="11"/>
  <c r="C47" i="11"/>
  <c r="G46" i="11"/>
  <c r="F46" i="11"/>
  <c r="D46" i="11"/>
  <c r="C46" i="11"/>
  <c r="G45" i="11"/>
  <c r="F45" i="11"/>
  <c r="G44" i="11"/>
  <c r="F44" i="11"/>
  <c r="D44" i="11"/>
  <c r="C44" i="11"/>
  <c r="G43" i="11"/>
  <c r="F43" i="11"/>
  <c r="G42" i="11"/>
  <c r="F42" i="11"/>
  <c r="D42" i="11"/>
  <c r="C42" i="11"/>
  <c r="G41" i="11"/>
  <c r="F41" i="11"/>
  <c r="D41" i="11"/>
  <c r="C41" i="11"/>
  <c r="G40" i="11"/>
  <c r="F40" i="11"/>
  <c r="D40" i="11"/>
  <c r="C40" i="11"/>
  <c r="G39" i="11"/>
  <c r="F39" i="11"/>
  <c r="D39" i="11"/>
  <c r="C39" i="11"/>
  <c r="G38" i="11"/>
  <c r="F38" i="11"/>
  <c r="E98" i="11" s="1"/>
  <c r="D38" i="11"/>
  <c r="C38" i="11"/>
  <c r="F37" i="11"/>
  <c r="D37" i="11"/>
  <c r="C37" i="11"/>
  <c r="G36" i="11"/>
  <c r="F36" i="11"/>
  <c r="E104" i="11" s="1"/>
  <c r="M35" i="11"/>
  <c r="G35" i="11"/>
  <c r="F35" i="11"/>
  <c r="D35" i="11"/>
  <c r="C35" i="11"/>
  <c r="M34" i="11"/>
  <c r="G34" i="11"/>
  <c r="F34" i="11"/>
  <c r="D34" i="11"/>
  <c r="C34" i="11"/>
  <c r="M33" i="11"/>
  <c r="G33" i="11"/>
  <c r="F33" i="11"/>
  <c r="G32" i="11"/>
  <c r="F32" i="11"/>
  <c r="M31" i="11"/>
  <c r="G31" i="11"/>
  <c r="F31" i="11"/>
  <c r="E105" i="11" s="1"/>
  <c r="M29" i="11"/>
  <c r="G29" i="11"/>
  <c r="F29" i="11"/>
  <c r="M28" i="11"/>
  <c r="G28" i="11"/>
  <c r="F28" i="11"/>
  <c r="D28" i="11"/>
  <c r="C28" i="11"/>
  <c r="M27" i="11"/>
  <c r="G27" i="11"/>
  <c r="F27" i="11"/>
  <c r="D27" i="11"/>
  <c r="C27" i="11"/>
  <c r="M26" i="11"/>
  <c r="G26" i="11"/>
  <c r="F26" i="11"/>
  <c r="D26" i="11"/>
  <c r="C26" i="11"/>
  <c r="M25" i="11"/>
  <c r="G25" i="11"/>
  <c r="F25" i="11"/>
  <c r="D25" i="11"/>
  <c r="C25" i="11"/>
  <c r="G24" i="11"/>
  <c r="F24" i="11"/>
  <c r="D24" i="11"/>
  <c r="C24" i="11"/>
  <c r="M23" i="11"/>
  <c r="G23" i="11"/>
  <c r="F23" i="11"/>
  <c r="D23" i="11"/>
  <c r="C23" i="11"/>
  <c r="M22" i="11"/>
  <c r="G22" i="11"/>
  <c r="F22" i="11"/>
  <c r="D22" i="11"/>
  <c r="C22" i="11"/>
  <c r="G21" i="11"/>
  <c r="F21" i="11"/>
  <c r="D21" i="11"/>
  <c r="C21" i="11"/>
  <c r="M20" i="11"/>
  <c r="G20" i="11"/>
  <c r="F20" i="11"/>
  <c r="D20" i="11"/>
  <c r="C20" i="11"/>
  <c r="M19" i="11"/>
  <c r="G19" i="11"/>
  <c r="F19" i="11"/>
  <c r="D19" i="11"/>
  <c r="C19" i="11"/>
  <c r="M18" i="11"/>
  <c r="G18" i="11"/>
  <c r="F18" i="11"/>
  <c r="D18" i="11"/>
  <c r="C18" i="11"/>
  <c r="M17" i="11"/>
  <c r="G17" i="11"/>
  <c r="F17" i="11"/>
  <c r="D17" i="11"/>
  <c r="C17" i="11"/>
  <c r="G16" i="11"/>
  <c r="F16" i="11"/>
  <c r="D16" i="11"/>
  <c r="C16" i="11"/>
  <c r="M15" i="11"/>
  <c r="G15" i="11"/>
  <c r="F15" i="11"/>
  <c r="D15" i="11"/>
  <c r="C15" i="11"/>
  <c r="M14" i="11"/>
  <c r="G14" i="11"/>
  <c r="F14" i="11"/>
  <c r="D14" i="11"/>
  <c r="C14" i="11"/>
  <c r="M13" i="11"/>
  <c r="G13" i="11"/>
  <c r="F13" i="11"/>
  <c r="D13" i="11"/>
  <c r="C13" i="11"/>
  <c r="M12" i="11"/>
  <c r="G12" i="11"/>
  <c r="F12" i="11"/>
  <c r="D12" i="11"/>
  <c r="C12" i="11"/>
  <c r="G11" i="11"/>
  <c r="F11" i="11"/>
  <c r="D11" i="11"/>
  <c r="C11" i="11"/>
  <c r="M10" i="11"/>
  <c r="G10" i="11"/>
  <c r="F10" i="11"/>
  <c r="D10" i="11"/>
  <c r="C10" i="11"/>
  <c r="M9" i="11"/>
  <c r="G9" i="11"/>
  <c r="F9" i="11"/>
  <c r="D9" i="11"/>
  <c r="C9" i="11"/>
  <c r="M8" i="11"/>
  <c r="G8" i="11"/>
  <c r="F8" i="11"/>
  <c r="D8" i="11"/>
  <c r="C8" i="11"/>
  <c r="M7" i="11"/>
  <c r="M39" i="11" s="1"/>
  <c r="G7" i="11"/>
  <c r="F7" i="11"/>
  <c r="D7" i="11"/>
  <c r="C7" i="11"/>
  <c r="M6" i="11"/>
  <c r="M40" i="11" s="1"/>
  <c r="G6" i="11"/>
  <c r="F6" i="11"/>
  <c r="D6" i="11"/>
  <c r="C6" i="11"/>
  <c r="G5" i="11"/>
  <c r="F5" i="11"/>
  <c r="D5" i="11"/>
  <c r="C5" i="11"/>
  <c r="G4" i="11"/>
  <c r="F4" i="11"/>
  <c r="E107" i="11" s="1"/>
  <c r="D4" i="11"/>
  <c r="C4" i="11"/>
  <c r="M110" i="10"/>
  <c r="M108" i="10"/>
  <c r="L108" i="10"/>
  <c r="I108" i="10"/>
  <c r="F108" i="10"/>
  <c r="M107" i="10"/>
  <c r="J107" i="10"/>
  <c r="G107" i="10"/>
  <c r="M105" i="10"/>
  <c r="M109" i="10" s="1"/>
  <c r="M104" i="10"/>
  <c r="L104" i="10"/>
  <c r="I104" i="10"/>
  <c r="F104" i="10"/>
  <c r="M103" i="10"/>
  <c r="J103" i="10"/>
  <c r="G103" i="10"/>
  <c r="M100" i="10"/>
  <c r="M99" i="10"/>
  <c r="L99" i="10"/>
  <c r="I99" i="10"/>
  <c r="F99" i="10"/>
  <c r="M98" i="10"/>
  <c r="J98" i="10"/>
  <c r="G98" i="10"/>
  <c r="M95" i="10"/>
  <c r="M94" i="10"/>
  <c r="L94" i="10"/>
  <c r="I94" i="10"/>
  <c r="F94" i="10"/>
  <c r="M93" i="10"/>
  <c r="J93" i="10"/>
  <c r="G93" i="10"/>
  <c r="M89" i="10"/>
  <c r="L89" i="10"/>
  <c r="J89" i="10"/>
  <c r="I89" i="10"/>
  <c r="G89" i="10"/>
  <c r="F89" i="10"/>
  <c r="M88" i="10"/>
  <c r="L88" i="10"/>
  <c r="J88" i="10"/>
  <c r="I88" i="10"/>
  <c r="G88" i="10"/>
  <c r="F88" i="10"/>
  <c r="M87" i="10"/>
  <c r="L87" i="10"/>
  <c r="J87" i="10"/>
  <c r="I87" i="10"/>
  <c r="G87" i="10"/>
  <c r="F87" i="10"/>
  <c r="M86" i="10"/>
  <c r="L86" i="10"/>
  <c r="J86" i="10"/>
  <c r="I86" i="10"/>
  <c r="G86" i="10"/>
  <c r="F86" i="10"/>
  <c r="M85" i="10"/>
  <c r="L85" i="10"/>
  <c r="J85" i="10"/>
  <c r="I85" i="10"/>
  <c r="G85" i="10"/>
  <c r="F85" i="10"/>
  <c r="M84" i="10"/>
  <c r="L84" i="10"/>
  <c r="J84" i="10"/>
  <c r="I84" i="10"/>
  <c r="G84" i="10"/>
  <c r="F84" i="10"/>
  <c r="M82" i="10"/>
  <c r="L82" i="10"/>
  <c r="J82" i="10"/>
  <c r="I82" i="10"/>
  <c r="G82" i="10"/>
  <c r="F82" i="10"/>
  <c r="M81" i="10"/>
  <c r="L81" i="10"/>
  <c r="J81" i="10"/>
  <c r="I81" i="10"/>
  <c r="G81" i="10"/>
  <c r="F81" i="10"/>
  <c r="M80" i="10"/>
  <c r="L80" i="10"/>
  <c r="J80" i="10"/>
  <c r="I80" i="10"/>
  <c r="G80" i="10"/>
  <c r="F80" i="10"/>
  <c r="M79" i="10"/>
  <c r="L79" i="10"/>
  <c r="J79" i="10"/>
  <c r="I79" i="10"/>
  <c r="G79" i="10"/>
  <c r="F79" i="10"/>
  <c r="M78" i="10"/>
  <c r="L78" i="10"/>
  <c r="J78" i="10"/>
  <c r="I78" i="10"/>
  <c r="G78" i="10"/>
  <c r="F78" i="10"/>
  <c r="M77" i="10"/>
  <c r="L77" i="10"/>
  <c r="J77" i="10"/>
  <c r="I77" i="10"/>
  <c r="G77" i="10"/>
  <c r="F77" i="10"/>
  <c r="M76" i="10"/>
  <c r="L76" i="10"/>
  <c r="J76" i="10"/>
  <c r="I76" i="10"/>
  <c r="M75" i="10"/>
  <c r="L75" i="10"/>
  <c r="J75" i="10"/>
  <c r="I75" i="10"/>
  <c r="G75" i="10"/>
  <c r="F75" i="10"/>
  <c r="M74" i="10"/>
  <c r="L74" i="10"/>
  <c r="J74" i="10"/>
  <c r="I74" i="10"/>
  <c r="G74" i="10"/>
  <c r="F74" i="10"/>
  <c r="M73" i="10"/>
  <c r="L73" i="10"/>
  <c r="J73" i="10"/>
  <c r="I73" i="10"/>
  <c r="G73" i="10"/>
  <c r="F73" i="10"/>
  <c r="M72" i="10"/>
  <c r="L72" i="10"/>
  <c r="J72" i="10"/>
  <c r="I72" i="10"/>
  <c r="G72" i="10"/>
  <c r="F72" i="10"/>
  <c r="M71" i="10"/>
  <c r="L71" i="10"/>
  <c r="J71" i="10"/>
  <c r="I71" i="10"/>
  <c r="G71" i="10"/>
  <c r="F71" i="10"/>
  <c r="M70" i="10"/>
  <c r="L70" i="10"/>
  <c r="J70" i="10"/>
  <c r="I70" i="10"/>
  <c r="G70" i="10"/>
  <c r="F70" i="10"/>
  <c r="M69" i="10"/>
  <c r="L69" i="10"/>
  <c r="J69" i="10"/>
  <c r="I69" i="10"/>
  <c r="G69" i="10"/>
  <c r="F69" i="10"/>
  <c r="M68" i="10"/>
  <c r="L68" i="10"/>
  <c r="J68" i="10"/>
  <c r="I68" i="10"/>
  <c r="G68" i="10"/>
  <c r="F68" i="10"/>
  <c r="M67" i="10"/>
  <c r="L67" i="10"/>
  <c r="J67" i="10"/>
  <c r="I67" i="10"/>
  <c r="G67" i="10"/>
  <c r="F67" i="10"/>
  <c r="M66" i="10"/>
  <c r="L66" i="10"/>
  <c r="J66" i="10"/>
  <c r="I66" i="10"/>
  <c r="G66" i="10"/>
  <c r="F66" i="10"/>
  <c r="M65" i="10"/>
  <c r="L65" i="10"/>
  <c r="J65" i="10"/>
  <c r="I65" i="10"/>
  <c r="G65" i="10"/>
  <c r="F65" i="10"/>
  <c r="M64" i="10"/>
  <c r="L64" i="10"/>
  <c r="J64" i="10"/>
  <c r="I64" i="10"/>
  <c r="G64" i="10"/>
  <c r="F64" i="10"/>
  <c r="M63" i="10"/>
  <c r="L63" i="10"/>
  <c r="J63" i="10"/>
  <c r="I63" i="10"/>
  <c r="G63" i="10"/>
  <c r="F63" i="10"/>
  <c r="M62" i="10"/>
  <c r="L62" i="10"/>
  <c r="J62" i="10"/>
  <c r="I62" i="10"/>
  <c r="G62" i="10"/>
  <c r="F62" i="10"/>
  <c r="M61" i="10"/>
  <c r="L61" i="10"/>
  <c r="J61" i="10"/>
  <c r="I61" i="10"/>
  <c r="G61" i="10"/>
  <c r="F61" i="10"/>
  <c r="M60" i="10"/>
  <c r="L60" i="10"/>
  <c r="J60" i="10"/>
  <c r="I60" i="10"/>
  <c r="G60" i="10"/>
  <c r="F60" i="10"/>
  <c r="M59" i="10"/>
  <c r="L59" i="10"/>
  <c r="J59" i="10"/>
  <c r="I59" i="10"/>
  <c r="G59" i="10"/>
  <c r="F59" i="10"/>
  <c r="M58" i="10"/>
  <c r="L58" i="10"/>
  <c r="J58" i="10"/>
  <c r="I58" i="10"/>
  <c r="G58" i="10"/>
  <c r="F58" i="10"/>
  <c r="M57" i="10"/>
  <c r="L57" i="10"/>
  <c r="J57" i="10"/>
  <c r="I57" i="10"/>
  <c r="G57" i="10"/>
  <c r="F57" i="10"/>
  <c r="M56" i="10"/>
  <c r="L56" i="10"/>
  <c r="J56" i="10"/>
  <c r="I56" i="10"/>
  <c r="G56" i="10"/>
  <c r="F56" i="10"/>
  <c r="M55" i="10"/>
  <c r="L55" i="10"/>
  <c r="J55" i="10"/>
  <c r="I55" i="10"/>
  <c r="G55" i="10"/>
  <c r="F55" i="10"/>
  <c r="M54" i="10"/>
  <c r="L54" i="10"/>
  <c r="J54" i="10"/>
  <c r="I54" i="10"/>
  <c r="G54" i="10"/>
  <c r="F54" i="10"/>
  <c r="M53" i="10"/>
  <c r="L53" i="10"/>
  <c r="J53" i="10"/>
  <c r="I53" i="10"/>
  <c r="G53" i="10"/>
  <c r="F53" i="10"/>
  <c r="M52" i="10"/>
  <c r="L52" i="10"/>
  <c r="J52" i="10"/>
  <c r="I52" i="10"/>
  <c r="G52" i="10"/>
  <c r="F52" i="10"/>
  <c r="M51" i="10"/>
  <c r="L51" i="10"/>
  <c r="J51" i="10"/>
  <c r="I51" i="10"/>
  <c r="G51" i="10"/>
  <c r="F51" i="10"/>
  <c r="M50" i="10"/>
  <c r="L50" i="10"/>
  <c r="J50" i="10"/>
  <c r="I50" i="10"/>
  <c r="G50" i="10"/>
  <c r="F50" i="10"/>
  <c r="M49" i="10"/>
  <c r="L49" i="10"/>
  <c r="J49" i="10"/>
  <c r="I49" i="10"/>
  <c r="G49" i="10"/>
  <c r="F49" i="10"/>
  <c r="M48" i="10"/>
  <c r="L48" i="10"/>
  <c r="J48" i="10"/>
  <c r="I48" i="10"/>
  <c r="G48" i="10"/>
  <c r="F48" i="10"/>
  <c r="M47" i="10"/>
  <c r="L47" i="10"/>
  <c r="J47" i="10"/>
  <c r="I47" i="10"/>
  <c r="G47" i="10"/>
  <c r="F47" i="10"/>
  <c r="M46" i="10"/>
  <c r="L46" i="10"/>
  <c r="J46" i="10"/>
  <c r="I98" i="10" s="1"/>
  <c r="I46" i="10"/>
  <c r="G46" i="10"/>
  <c r="F46" i="10"/>
  <c r="M45" i="10"/>
  <c r="L45" i="10"/>
  <c r="J45" i="10"/>
  <c r="I45" i="10"/>
  <c r="G45" i="10"/>
  <c r="F45" i="10"/>
  <c r="M44" i="10"/>
  <c r="L44" i="10"/>
  <c r="J44" i="10"/>
  <c r="I44" i="10"/>
  <c r="G44" i="10"/>
  <c r="F44" i="10"/>
  <c r="M43" i="10"/>
  <c r="L43" i="10"/>
  <c r="J43" i="10"/>
  <c r="I43" i="10"/>
  <c r="G99" i="10" s="1"/>
  <c r="G43" i="10"/>
  <c r="F43" i="10"/>
  <c r="M42" i="10"/>
  <c r="L42" i="10"/>
  <c r="J42" i="10"/>
  <c r="I42" i="10"/>
  <c r="G42" i="10"/>
  <c r="F42" i="10"/>
  <c r="M41" i="10"/>
  <c r="L41" i="10"/>
  <c r="J41" i="10"/>
  <c r="I41" i="10"/>
  <c r="M40" i="10"/>
  <c r="L40" i="10"/>
  <c r="J99" i="10" s="1"/>
  <c r="J40" i="10"/>
  <c r="I40" i="10"/>
  <c r="G40" i="10"/>
  <c r="F40" i="10"/>
  <c r="M39" i="10"/>
  <c r="L100" i="10" s="1"/>
  <c r="L39" i="10"/>
  <c r="J100" i="10" s="1"/>
  <c r="J39" i="10"/>
  <c r="H99" i="10" s="1"/>
  <c r="I39" i="10"/>
  <c r="H100" i="10" s="1"/>
  <c r="G39" i="10"/>
  <c r="F100" i="10" s="1"/>
  <c r="F39" i="10"/>
  <c r="M37" i="10"/>
  <c r="L37" i="10"/>
  <c r="J37" i="10"/>
  <c r="I37" i="10"/>
  <c r="G37" i="10"/>
  <c r="F37" i="10"/>
  <c r="M36" i="10"/>
  <c r="L36" i="10"/>
  <c r="J36" i="10"/>
  <c r="I36" i="10"/>
  <c r="G36" i="10"/>
  <c r="F36" i="10"/>
  <c r="M35" i="10"/>
  <c r="L35" i="10"/>
  <c r="J35" i="10"/>
  <c r="I35" i="10"/>
  <c r="G35" i="10"/>
  <c r="F35" i="10"/>
  <c r="M34" i="10"/>
  <c r="L34" i="10"/>
  <c r="J34" i="10"/>
  <c r="I34" i="10"/>
  <c r="G34" i="10"/>
  <c r="F34" i="10"/>
  <c r="M33" i="10"/>
  <c r="L33" i="10"/>
  <c r="J33" i="10"/>
  <c r="I33" i="10"/>
  <c r="G33" i="10"/>
  <c r="F33" i="10"/>
  <c r="M32" i="10"/>
  <c r="L32" i="10"/>
  <c r="J104" i="10" s="1"/>
  <c r="J32" i="10"/>
  <c r="I32" i="10"/>
  <c r="G32" i="10"/>
  <c r="F32" i="10"/>
  <c r="M31" i="10"/>
  <c r="K104" i="10" s="1"/>
  <c r="L31" i="10"/>
  <c r="J31" i="10"/>
  <c r="I31" i="10"/>
  <c r="G31" i="10"/>
  <c r="F105" i="10" s="1"/>
  <c r="F31" i="10"/>
  <c r="M30" i="10"/>
  <c r="L30" i="10"/>
  <c r="J105" i="10" s="1"/>
  <c r="J30" i="10"/>
  <c r="H104" i="10" s="1"/>
  <c r="I30" i="10"/>
  <c r="H103" i="10" s="1"/>
  <c r="G30" i="10"/>
  <c r="F103" i="10" s="1"/>
  <c r="F30" i="10"/>
  <c r="M28" i="10"/>
  <c r="L28" i="10"/>
  <c r="J28" i="10"/>
  <c r="I28" i="10"/>
  <c r="G28" i="10"/>
  <c r="F28" i="10"/>
  <c r="M27" i="10"/>
  <c r="L27" i="10"/>
  <c r="J27" i="10"/>
  <c r="I27" i="10"/>
  <c r="G27" i="10"/>
  <c r="F27" i="10"/>
  <c r="M26" i="10"/>
  <c r="L26" i="10"/>
  <c r="J26" i="10"/>
  <c r="I26" i="10"/>
  <c r="G26" i="10"/>
  <c r="F26" i="10"/>
  <c r="M25" i="10"/>
  <c r="L25" i="10"/>
  <c r="J25" i="10"/>
  <c r="I25" i="10"/>
  <c r="G25" i="10"/>
  <c r="F25" i="10"/>
  <c r="M24" i="10"/>
  <c r="L24" i="10"/>
  <c r="J24" i="10"/>
  <c r="I24" i="10"/>
  <c r="M23" i="10"/>
  <c r="L23" i="10"/>
  <c r="J23" i="10"/>
  <c r="I23" i="10"/>
  <c r="G23" i="10"/>
  <c r="F23" i="10"/>
  <c r="M22" i="10"/>
  <c r="L22" i="10"/>
  <c r="J22" i="10"/>
  <c r="I22" i="10"/>
  <c r="G22" i="10"/>
  <c r="F22" i="10"/>
  <c r="M21" i="10"/>
  <c r="L21" i="10"/>
  <c r="J21" i="10"/>
  <c r="I21" i="10"/>
  <c r="G21" i="10"/>
  <c r="F21" i="10"/>
  <c r="M20" i="10"/>
  <c r="L20" i="10"/>
  <c r="J20" i="10"/>
  <c r="I20" i="10"/>
  <c r="G20" i="10"/>
  <c r="F20" i="10"/>
  <c r="M19" i="10"/>
  <c r="L19" i="10"/>
  <c r="J19" i="10"/>
  <c r="I19" i="10"/>
  <c r="G19" i="10"/>
  <c r="F19" i="10"/>
  <c r="M18" i="10"/>
  <c r="L18" i="10"/>
  <c r="J18" i="10"/>
  <c r="I18" i="10"/>
  <c r="G18" i="10"/>
  <c r="F18" i="10"/>
  <c r="M17" i="10"/>
  <c r="L17" i="10"/>
  <c r="J17" i="10"/>
  <c r="I17" i="10"/>
  <c r="G17" i="10"/>
  <c r="F17" i="10"/>
  <c r="M16" i="10"/>
  <c r="L16" i="10"/>
  <c r="J16" i="10"/>
  <c r="I16" i="10"/>
  <c r="G16" i="10"/>
  <c r="F16" i="10"/>
  <c r="M15" i="10"/>
  <c r="L107" i="10" s="1"/>
  <c r="L15" i="10"/>
  <c r="J15" i="10"/>
  <c r="I15" i="10"/>
  <c r="G15" i="10"/>
  <c r="F15" i="10"/>
  <c r="M14" i="10"/>
  <c r="L14" i="10"/>
  <c r="J14" i="10"/>
  <c r="I14" i="10"/>
  <c r="G14" i="10"/>
  <c r="F14" i="10"/>
  <c r="M13" i="10"/>
  <c r="L13" i="10"/>
  <c r="J13" i="10"/>
  <c r="I13" i="10"/>
  <c r="G13" i="10"/>
  <c r="F13" i="10"/>
  <c r="M12" i="10"/>
  <c r="L12" i="10"/>
  <c r="J12" i="10"/>
  <c r="I12" i="10"/>
  <c r="G12" i="10"/>
  <c r="F12" i="10"/>
  <c r="M11" i="10"/>
  <c r="L11" i="10"/>
  <c r="J11" i="10"/>
  <c r="I11" i="10"/>
  <c r="G11" i="10"/>
  <c r="F11" i="10"/>
  <c r="M10" i="10"/>
  <c r="L10" i="10"/>
  <c r="J10" i="10"/>
  <c r="I10" i="10"/>
  <c r="G10" i="10"/>
  <c r="F10" i="10"/>
  <c r="M9" i="10"/>
  <c r="L9" i="10"/>
  <c r="J9" i="10"/>
  <c r="I9" i="10"/>
  <c r="M8" i="10"/>
  <c r="L8" i="10"/>
  <c r="J8" i="10"/>
  <c r="I8" i="10"/>
  <c r="G8" i="10"/>
  <c r="F8" i="10"/>
  <c r="M7" i="10"/>
  <c r="L7" i="10"/>
  <c r="J7" i="10"/>
  <c r="I7" i="10"/>
  <c r="G7" i="10"/>
  <c r="F7" i="10"/>
  <c r="M6" i="10"/>
  <c r="L6" i="10"/>
  <c r="J6" i="10"/>
  <c r="I6" i="10"/>
  <c r="G6" i="10"/>
  <c r="F6" i="10"/>
  <c r="M5" i="10"/>
  <c r="L5" i="10"/>
  <c r="J5" i="10"/>
  <c r="I5" i="10"/>
  <c r="H107" i="10" s="1"/>
  <c r="G5" i="10"/>
  <c r="F5" i="10"/>
  <c r="M4" i="10"/>
  <c r="L93" i="10" s="1"/>
  <c r="L4" i="10"/>
  <c r="K107" i="10" s="1"/>
  <c r="J4" i="10"/>
  <c r="I107" i="10" s="1"/>
  <c r="I4" i="10"/>
  <c r="H93" i="10" s="1"/>
  <c r="G4" i="10"/>
  <c r="F107" i="10" s="1"/>
  <c r="F4" i="10"/>
  <c r="J13" i="9"/>
  <c r="I13" i="9"/>
  <c r="H13" i="9"/>
  <c r="G13" i="9"/>
  <c r="F13" i="9"/>
  <c r="E13" i="9"/>
  <c r="D13" i="9"/>
  <c r="C13" i="9"/>
  <c r="L21" i="3"/>
  <c r="K21" i="3"/>
  <c r="J21" i="3"/>
  <c r="I21" i="3"/>
  <c r="H21" i="3"/>
  <c r="G21" i="3"/>
  <c r="F21" i="3"/>
  <c r="E21" i="3"/>
  <c r="D21" i="3"/>
  <c r="C21" i="3"/>
  <c r="L120" i="2"/>
  <c r="M110" i="2"/>
  <c r="K110" i="2"/>
  <c r="J110" i="2"/>
  <c r="I110" i="2"/>
  <c r="H110" i="2"/>
  <c r="G110" i="2"/>
  <c r="F110" i="2"/>
  <c r="M109" i="2"/>
  <c r="K109" i="2"/>
  <c r="J109" i="2"/>
  <c r="I109" i="2"/>
  <c r="H109" i="2"/>
  <c r="G109" i="2"/>
  <c r="F109" i="2"/>
  <c r="M108" i="2"/>
  <c r="K108" i="2"/>
  <c r="J108" i="2"/>
  <c r="I108" i="2"/>
  <c r="H108" i="2"/>
  <c r="G108" i="2"/>
  <c r="F108" i="2"/>
  <c r="M107" i="2"/>
  <c r="K107" i="2"/>
  <c r="J107" i="2"/>
  <c r="I107" i="2"/>
  <c r="H107" i="2"/>
  <c r="G107" i="2"/>
  <c r="F107" i="2"/>
  <c r="M106" i="2"/>
  <c r="K106" i="2"/>
  <c r="J106" i="2"/>
  <c r="I106" i="2"/>
  <c r="H106" i="2"/>
  <c r="G106" i="2"/>
  <c r="F106" i="2"/>
  <c r="M105" i="2"/>
  <c r="K105" i="2"/>
  <c r="J105" i="2"/>
  <c r="I105" i="2"/>
  <c r="H105" i="2"/>
  <c r="G105" i="2"/>
  <c r="F105" i="2"/>
  <c r="M104" i="2"/>
  <c r="K104" i="2"/>
  <c r="J104" i="2"/>
  <c r="I104" i="2"/>
  <c r="H104" i="2"/>
  <c r="G104" i="2"/>
  <c r="F104" i="2"/>
  <c r="M103" i="2"/>
  <c r="K103" i="2"/>
  <c r="J103" i="2"/>
  <c r="I103" i="2"/>
  <c r="H103" i="2"/>
  <c r="G103" i="2"/>
  <c r="F103" i="2"/>
  <c r="M102" i="2"/>
  <c r="K102" i="2"/>
  <c r="J102" i="2"/>
  <c r="I102" i="2"/>
  <c r="H102" i="2"/>
  <c r="G102" i="2"/>
  <c r="F102" i="2"/>
  <c r="M101" i="2"/>
  <c r="K101" i="2"/>
  <c r="J101" i="2"/>
  <c r="I101" i="2"/>
  <c r="H101" i="2"/>
  <c r="G101" i="2"/>
  <c r="F101" i="2"/>
  <c r="M100" i="2"/>
  <c r="K100" i="2"/>
  <c r="J100" i="2"/>
  <c r="I100" i="2"/>
  <c r="H100" i="2"/>
  <c r="G100" i="2"/>
  <c r="F100" i="2"/>
  <c r="M99" i="2"/>
  <c r="K99" i="2"/>
  <c r="J99" i="2"/>
  <c r="I99" i="2"/>
  <c r="H99" i="2"/>
  <c r="G99" i="2"/>
  <c r="F99" i="2"/>
  <c r="M97" i="2"/>
  <c r="M96" i="2"/>
  <c r="K96" i="2"/>
  <c r="J96" i="2"/>
  <c r="M95" i="2"/>
  <c r="K95" i="2"/>
  <c r="J95" i="2"/>
  <c r="M94" i="2"/>
  <c r="K94" i="2"/>
  <c r="J94" i="2"/>
  <c r="I94" i="2"/>
  <c r="H94" i="2"/>
  <c r="G94" i="2"/>
  <c r="F94" i="2"/>
  <c r="M93" i="2"/>
  <c r="K93" i="2"/>
  <c r="J93" i="2"/>
  <c r="I93" i="2"/>
  <c r="H93" i="2"/>
  <c r="G93" i="2"/>
  <c r="F93" i="2"/>
  <c r="M92" i="2"/>
  <c r="K92" i="2"/>
  <c r="J92" i="2"/>
  <c r="I92" i="2"/>
  <c r="H92" i="2"/>
  <c r="G92" i="2"/>
  <c r="F92" i="2"/>
  <c r="M91" i="2"/>
  <c r="K91" i="2"/>
  <c r="J91" i="2"/>
  <c r="I91" i="2"/>
  <c r="H91" i="2"/>
  <c r="G91" i="2"/>
  <c r="F91" i="2"/>
  <c r="M90" i="2"/>
  <c r="K90" i="2"/>
  <c r="J90" i="2"/>
  <c r="I90" i="2"/>
  <c r="H90" i="2"/>
  <c r="G90" i="2"/>
  <c r="F90" i="2"/>
  <c r="M89" i="2"/>
  <c r="K89" i="2"/>
  <c r="J89" i="2"/>
  <c r="I89" i="2"/>
  <c r="H89" i="2"/>
  <c r="G89" i="2"/>
  <c r="F89" i="2"/>
  <c r="M88" i="2"/>
  <c r="K88" i="2"/>
  <c r="J88" i="2"/>
  <c r="I88" i="2"/>
  <c r="H88" i="2"/>
  <c r="G88" i="2"/>
  <c r="F88" i="2"/>
  <c r="M87" i="2"/>
  <c r="L122" i="2" s="1"/>
  <c r="K87" i="2"/>
  <c r="J87" i="2"/>
  <c r="I87" i="2"/>
  <c r="H87" i="2"/>
  <c r="G87" i="2"/>
  <c r="F87" i="2"/>
  <c r="M86" i="2"/>
  <c r="K86" i="2"/>
  <c r="J86" i="2"/>
  <c r="I86" i="2"/>
  <c r="H86" i="2"/>
  <c r="G86" i="2"/>
  <c r="F86" i="2"/>
  <c r="M85" i="2"/>
  <c r="K85" i="2"/>
  <c r="J85" i="2"/>
  <c r="I85" i="2"/>
  <c r="H85" i="2"/>
  <c r="G85" i="2"/>
  <c r="F85" i="2"/>
  <c r="M84" i="2"/>
  <c r="K84" i="2"/>
  <c r="J84" i="2"/>
  <c r="I84" i="2"/>
  <c r="H84" i="2"/>
  <c r="G84" i="2"/>
  <c r="F84" i="2"/>
  <c r="M83" i="2"/>
  <c r="K83" i="2"/>
  <c r="J83" i="2"/>
  <c r="I83" i="2"/>
  <c r="H83" i="2"/>
  <c r="G83" i="2"/>
  <c r="F83" i="2"/>
  <c r="M82" i="2"/>
  <c r="K82" i="2"/>
  <c r="J82" i="2"/>
  <c r="I82" i="2"/>
  <c r="H82" i="2"/>
  <c r="G82" i="2"/>
  <c r="F82" i="2"/>
  <c r="M81" i="2"/>
  <c r="K81" i="2"/>
  <c r="J81" i="2"/>
  <c r="M80" i="2"/>
  <c r="K80" i="2"/>
  <c r="J80" i="2"/>
  <c r="M79" i="2"/>
  <c r="K79" i="2"/>
  <c r="J79" i="2"/>
  <c r="M78" i="2"/>
  <c r="K78" i="2"/>
  <c r="J78" i="2"/>
  <c r="I78" i="2"/>
  <c r="H78" i="2"/>
  <c r="G78" i="2"/>
  <c r="F78" i="2"/>
  <c r="M77" i="2"/>
  <c r="K77" i="2"/>
  <c r="J77" i="2"/>
  <c r="I77" i="2"/>
  <c r="H77" i="2"/>
  <c r="G77" i="2"/>
  <c r="F77" i="2"/>
  <c r="M76" i="2"/>
  <c r="K76" i="2"/>
  <c r="J76" i="2"/>
  <c r="I76" i="2"/>
  <c r="H76" i="2"/>
  <c r="G76" i="2"/>
  <c r="F76" i="2"/>
  <c r="M75" i="2"/>
  <c r="K75" i="2"/>
  <c r="J75" i="2"/>
  <c r="I75" i="2"/>
  <c r="H75" i="2"/>
  <c r="G75" i="2"/>
  <c r="F75" i="2"/>
  <c r="M74" i="2"/>
  <c r="K74" i="2"/>
  <c r="J74" i="2"/>
  <c r="I74" i="2"/>
  <c r="H74" i="2"/>
  <c r="G74" i="2"/>
  <c r="F74" i="2"/>
  <c r="M73" i="2"/>
  <c r="K73" i="2"/>
  <c r="J73" i="2"/>
  <c r="I73" i="2"/>
  <c r="H73" i="2"/>
  <c r="G73" i="2"/>
  <c r="F73" i="2"/>
  <c r="M72" i="2"/>
  <c r="K72" i="2"/>
  <c r="J72" i="2"/>
  <c r="I72" i="2"/>
  <c r="H72" i="2"/>
  <c r="G72" i="2"/>
  <c r="F72" i="2"/>
  <c r="M71" i="2"/>
  <c r="K71" i="2"/>
  <c r="J71" i="2"/>
  <c r="I71" i="2"/>
  <c r="H71" i="2"/>
  <c r="G71" i="2"/>
  <c r="F71" i="2"/>
  <c r="M70" i="2"/>
  <c r="K70" i="2"/>
  <c r="J70" i="2"/>
  <c r="I70" i="2"/>
  <c r="H70" i="2"/>
  <c r="G70" i="2"/>
  <c r="F70" i="2"/>
  <c r="M69" i="2"/>
  <c r="K69" i="2"/>
  <c r="J69" i="2"/>
  <c r="I69" i="2"/>
  <c r="H69" i="2"/>
  <c r="G69" i="2"/>
  <c r="F69" i="2"/>
  <c r="M68" i="2"/>
  <c r="K68" i="2"/>
  <c r="J68" i="2"/>
  <c r="I68" i="2"/>
  <c r="H68" i="2"/>
  <c r="G68" i="2"/>
  <c r="F68" i="2"/>
  <c r="M67" i="2"/>
  <c r="K67" i="2"/>
  <c r="J67" i="2"/>
  <c r="I67" i="2"/>
  <c r="H67" i="2"/>
  <c r="G67" i="2"/>
  <c r="F67" i="2"/>
  <c r="M66" i="2"/>
  <c r="K66" i="2"/>
  <c r="J66" i="2"/>
  <c r="I66" i="2"/>
  <c r="H66" i="2"/>
  <c r="G66" i="2"/>
  <c r="F66" i="2"/>
  <c r="M65" i="2"/>
  <c r="K65" i="2"/>
  <c r="J65" i="2"/>
  <c r="I65" i="2"/>
  <c r="H65" i="2"/>
  <c r="G65" i="2"/>
  <c r="F65" i="2"/>
  <c r="M64" i="2"/>
  <c r="K64" i="2"/>
  <c r="J64" i="2"/>
  <c r="I64" i="2"/>
  <c r="H64" i="2"/>
  <c r="G64" i="2"/>
  <c r="F64" i="2"/>
  <c r="M63" i="2"/>
  <c r="K63" i="2"/>
  <c r="J63" i="2"/>
  <c r="I63" i="2"/>
  <c r="H63" i="2"/>
  <c r="G63" i="2"/>
  <c r="F63" i="2"/>
  <c r="M62" i="2"/>
  <c r="K62" i="2"/>
  <c r="J62" i="2"/>
  <c r="I62" i="2"/>
  <c r="H62" i="2"/>
  <c r="G62" i="2"/>
  <c r="F62" i="2"/>
  <c r="M61" i="2"/>
  <c r="K61" i="2"/>
  <c r="J61" i="2"/>
  <c r="I61" i="2"/>
  <c r="H61" i="2"/>
  <c r="G61" i="2"/>
  <c r="F61" i="2"/>
  <c r="M60" i="2"/>
  <c r="K60" i="2"/>
  <c r="J60" i="2"/>
  <c r="I60" i="2"/>
  <c r="H60" i="2"/>
  <c r="G60" i="2"/>
  <c r="F60" i="2"/>
  <c r="M59" i="2"/>
  <c r="K59" i="2"/>
  <c r="J59" i="2"/>
  <c r="I59" i="2"/>
  <c r="H59" i="2"/>
  <c r="G59" i="2"/>
  <c r="F59" i="2"/>
  <c r="M58" i="2"/>
  <c r="K58" i="2"/>
  <c r="J58" i="2"/>
  <c r="I58" i="2"/>
  <c r="H58" i="2"/>
  <c r="G58" i="2"/>
  <c r="F58" i="2"/>
  <c r="M57" i="2"/>
  <c r="K57" i="2"/>
  <c r="J57" i="2"/>
  <c r="I57" i="2"/>
  <c r="H57" i="2"/>
  <c r="G57" i="2"/>
  <c r="F57" i="2"/>
  <c r="M56" i="2"/>
  <c r="K56" i="2"/>
  <c r="J56" i="2"/>
  <c r="I56" i="2"/>
  <c r="H56" i="2"/>
  <c r="G56" i="2"/>
  <c r="F56" i="2"/>
  <c r="M55" i="2"/>
  <c r="K55" i="2"/>
  <c r="J55" i="2"/>
  <c r="I55" i="2"/>
  <c r="H55" i="2"/>
  <c r="G55" i="2"/>
  <c r="F55" i="2"/>
  <c r="M54" i="2"/>
  <c r="K54" i="2"/>
  <c r="J54" i="2"/>
  <c r="I54" i="2"/>
  <c r="H54" i="2"/>
  <c r="G54" i="2"/>
  <c r="F54" i="2"/>
  <c r="M53" i="2"/>
  <c r="K53" i="2"/>
  <c r="J53" i="2"/>
  <c r="I53" i="2"/>
  <c r="H53" i="2"/>
  <c r="G53" i="2"/>
  <c r="F53" i="2"/>
  <c r="M52" i="2"/>
  <c r="K52" i="2"/>
  <c r="J52" i="2"/>
  <c r="I52" i="2"/>
  <c r="H52" i="2"/>
  <c r="G52" i="2"/>
  <c r="F52" i="2"/>
  <c r="M51" i="2"/>
  <c r="K51" i="2"/>
  <c r="J51" i="2"/>
  <c r="I51" i="2"/>
  <c r="H51" i="2"/>
  <c r="G51" i="2"/>
  <c r="F51" i="2"/>
  <c r="M50" i="2"/>
  <c r="K50" i="2"/>
  <c r="J50" i="2"/>
  <c r="I50" i="2"/>
  <c r="H50" i="2"/>
  <c r="G50" i="2"/>
  <c r="F50" i="2"/>
  <c r="M49" i="2"/>
  <c r="K49" i="2"/>
  <c r="J49" i="2"/>
  <c r="I49" i="2"/>
  <c r="H49" i="2"/>
  <c r="G49" i="2"/>
  <c r="F49" i="2"/>
  <c r="M48" i="2"/>
  <c r="K48" i="2"/>
  <c r="J48" i="2"/>
  <c r="I48" i="2"/>
  <c r="H48" i="2"/>
  <c r="G48" i="2"/>
  <c r="F48" i="2"/>
  <c r="M47" i="2"/>
  <c r="L117" i="2" s="1"/>
  <c r="L123" i="2" s="1"/>
  <c r="K47" i="2"/>
  <c r="J47" i="2"/>
  <c r="I47" i="2"/>
  <c r="H47" i="2"/>
  <c r="G47" i="2"/>
  <c r="F47" i="2"/>
  <c r="M45" i="2"/>
  <c r="K45" i="2"/>
  <c r="J45" i="2"/>
  <c r="I45" i="2"/>
  <c r="H45" i="2"/>
  <c r="G45" i="2"/>
  <c r="F45" i="2"/>
  <c r="M44" i="2"/>
  <c r="K44" i="2"/>
  <c r="J44" i="2"/>
  <c r="I44" i="2"/>
  <c r="H44" i="2"/>
  <c r="G44" i="2"/>
  <c r="F44" i="2"/>
  <c r="M43" i="2"/>
  <c r="K43" i="2"/>
  <c r="J43" i="2"/>
  <c r="I43" i="2"/>
  <c r="H43" i="2"/>
  <c r="G43" i="2"/>
  <c r="F43" i="2"/>
  <c r="M42" i="2"/>
  <c r="K42" i="2"/>
  <c r="J42" i="2"/>
  <c r="I42" i="2"/>
  <c r="H42" i="2"/>
  <c r="G42" i="2"/>
  <c r="F42" i="2"/>
  <c r="M41" i="2"/>
  <c r="K41" i="2"/>
  <c r="J41" i="2"/>
  <c r="I41" i="2"/>
  <c r="H41" i="2"/>
  <c r="G41" i="2"/>
  <c r="F41" i="2"/>
  <c r="M40" i="2"/>
  <c r="K40" i="2"/>
  <c r="J40" i="2"/>
  <c r="I40" i="2"/>
  <c r="H40" i="2"/>
  <c r="G40" i="2"/>
  <c r="F40" i="2"/>
  <c r="M39" i="2"/>
  <c r="K39" i="2"/>
  <c r="J39" i="2"/>
  <c r="I39" i="2"/>
  <c r="H39" i="2"/>
  <c r="G39" i="2"/>
  <c r="F39" i="2"/>
  <c r="M38" i="2"/>
  <c r="K38" i="2"/>
  <c r="J38" i="2"/>
  <c r="I38" i="2"/>
  <c r="H38" i="2"/>
  <c r="G38" i="2"/>
  <c r="F38" i="2"/>
  <c r="M36" i="2"/>
  <c r="K36" i="2"/>
  <c r="J36" i="2"/>
  <c r="I36" i="2"/>
  <c r="H36" i="2"/>
  <c r="G36" i="2"/>
  <c r="F36" i="2"/>
  <c r="M35" i="2"/>
  <c r="K35" i="2"/>
  <c r="J35" i="2"/>
  <c r="I35" i="2"/>
  <c r="H35" i="2"/>
  <c r="G35" i="2"/>
  <c r="F35" i="2"/>
  <c r="M34" i="2"/>
  <c r="K34" i="2"/>
  <c r="J34" i="2"/>
  <c r="I34" i="2"/>
  <c r="H34" i="2"/>
  <c r="G34" i="2"/>
  <c r="F34" i="2"/>
  <c r="M33" i="2"/>
  <c r="K33" i="2"/>
  <c r="J33" i="2"/>
  <c r="I33" i="2"/>
  <c r="H33" i="2"/>
  <c r="G33" i="2"/>
  <c r="F33" i="2"/>
  <c r="M32" i="2"/>
  <c r="K32" i="2"/>
  <c r="J32" i="2"/>
  <c r="I32" i="2"/>
  <c r="H32" i="2"/>
  <c r="G32" i="2"/>
  <c r="F32" i="2"/>
  <c r="M31" i="2"/>
  <c r="K31" i="2"/>
  <c r="J31" i="2"/>
  <c r="I31" i="2"/>
  <c r="H31" i="2"/>
  <c r="G31" i="2"/>
  <c r="F31" i="2"/>
  <c r="M30" i="2"/>
  <c r="K30" i="2"/>
  <c r="J30" i="2"/>
  <c r="I30" i="2"/>
  <c r="H30" i="2"/>
  <c r="G30" i="2"/>
  <c r="F30" i="2"/>
  <c r="M29" i="2"/>
  <c r="K29" i="2"/>
  <c r="J29" i="2"/>
  <c r="I29" i="2"/>
  <c r="H29" i="2"/>
  <c r="G29" i="2"/>
  <c r="F29" i="2"/>
  <c r="M28" i="2"/>
  <c r="K28" i="2"/>
  <c r="J28" i="2"/>
  <c r="I28" i="2"/>
  <c r="H28" i="2"/>
  <c r="G28" i="2"/>
  <c r="F28" i="2"/>
  <c r="M27" i="2"/>
  <c r="K27" i="2"/>
  <c r="J27" i="2"/>
  <c r="I27" i="2"/>
  <c r="H27" i="2"/>
  <c r="G27" i="2"/>
  <c r="F27" i="2"/>
  <c r="M26" i="2"/>
  <c r="K26" i="2"/>
  <c r="J26" i="2"/>
  <c r="I26" i="2"/>
  <c r="H26" i="2"/>
  <c r="G26" i="2"/>
  <c r="F26" i="2"/>
  <c r="M25" i="2"/>
  <c r="K25" i="2"/>
  <c r="J25" i="2"/>
  <c r="I25" i="2"/>
  <c r="H25" i="2"/>
  <c r="G25" i="2"/>
  <c r="F25" i="2"/>
  <c r="M24" i="2"/>
  <c r="K24" i="2"/>
  <c r="J24" i="2"/>
  <c r="I24" i="2"/>
  <c r="H24" i="2"/>
  <c r="G24" i="2"/>
  <c r="F24" i="2"/>
  <c r="M23" i="2"/>
  <c r="K23" i="2"/>
  <c r="J23" i="2"/>
  <c r="I23" i="2"/>
  <c r="H23" i="2"/>
  <c r="G23" i="2"/>
  <c r="F23" i="2"/>
  <c r="M22" i="2"/>
  <c r="K22" i="2"/>
  <c r="J22" i="2"/>
  <c r="I22" i="2"/>
  <c r="H22" i="2"/>
  <c r="G22" i="2"/>
  <c r="F22" i="2"/>
  <c r="M21" i="2"/>
  <c r="K21" i="2"/>
  <c r="J21" i="2"/>
  <c r="I21" i="2"/>
  <c r="H21" i="2"/>
  <c r="G21" i="2"/>
  <c r="F21" i="2"/>
  <c r="M20" i="2"/>
  <c r="K20" i="2"/>
  <c r="J20" i="2"/>
  <c r="I20" i="2"/>
  <c r="H20" i="2"/>
  <c r="G20" i="2"/>
  <c r="F20" i="2"/>
  <c r="M19" i="2"/>
  <c r="K19" i="2"/>
  <c r="J19" i="2"/>
  <c r="I19" i="2"/>
  <c r="H19" i="2"/>
  <c r="G19" i="2"/>
  <c r="F19" i="2"/>
  <c r="M18" i="2"/>
  <c r="K18" i="2"/>
  <c r="J18" i="2"/>
  <c r="I18" i="2"/>
  <c r="H18" i="2"/>
  <c r="G18" i="2"/>
  <c r="F18" i="2"/>
  <c r="M17" i="2"/>
  <c r="K17" i="2"/>
  <c r="J17" i="2"/>
  <c r="I17" i="2"/>
  <c r="H17" i="2"/>
  <c r="G17" i="2"/>
  <c r="F17" i="2"/>
  <c r="M16" i="2"/>
  <c r="K16" i="2"/>
  <c r="J16" i="2"/>
  <c r="I16" i="2"/>
  <c r="H16" i="2"/>
  <c r="G16" i="2"/>
  <c r="F16" i="2"/>
  <c r="M15" i="2"/>
  <c r="K15" i="2"/>
  <c r="J15" i="2"/>
  <c r="I15" i="2"/>
  <c r="H15" i="2"/>
  <c r="G15" i="2"/>
  <c r="F15" i="2"/>
  <c r="M14" i="2"/>
  <c r="K14" i="2"/>
  <c r="J14" i="2"/>
  <c r="I14" i="2"/>
  <c r="H14" i="2"/>
  <c r="G14" i="2"/>
  <c r="F14" i="2"/>
  <c r="M13" i="2"/>
  <c r="K13" i="2"/>
  <c r="J13" i="2"/>
  <c r="I13" i="2"/>
  <c r="H13" i="2"/>
  <c r="G13" i="2"/>
  <c r="F13" i="2"/>
  <c r="M12" i="2"/>
  <c r="K12" i="2"/>
  <c r="J12" i="2"/>
  <c r="I12" i="2"/>
  <c r="H12" i="2"/>
  <c r="G12" i="2"/>
  <c r="F12" i="2"/>
  <c r="M11" i="2"/>
  <c r="K11" i="2"/>
  <c r="J11" i="2"/>
  <c r="I11" i="2"/>
  <c r="H11" i="2"/>
  <c r="G11" i="2"/>
  <c r="F11" i="2"/>
  <c r="M9" i="2"/>
  <c r="K9" i="2"/>
  <c r="J9" i="2"/>
  <c r="I9" i="2"/>
  <c r="H9" i="2"/>
  <c r="G9" i="2"/>
  <c r="F9" i="2"/>
  <c r="M8" i="2"/>
  <c r="K8" i="2"/>
  <c r="J8" i="2"/>
  <c r="I8" i="2"/>
  <c r="H8" i="2"/>
  <c r="G8" i="2"/>
  <c r="F8" i="2"/>
  <c r="M7" i="2"/>
  <c r="K7" i="2"/>
  <c r="J7" i="2"/>
  <c r="I7" i="2"/>
  <c r="H7" i="2"/>
  <c r="G7" i="2"/>
  <c r="F7" i="2"/>
  <c r="M6" i="2"/>
  <c r="K6" i="2"/>
  <c r="J6" i="2"/>
  <c r="I6" i="2"/>
  <c r="H6" i="2"/>
  <c r="G6" i="2"/>
  <c r="F6" i="2"/>
  <c r="M5" i="2"/>
  <c r="L114" i="2" s="1"/>
  <c r="K5" i="2"/>
  <c r="J5" i="2"/>
  <c r="I5" i="2"/>
  <c r="H5" i="2"/>
  <c r="G5" i="2"/>
  <c r="F5" i="2"/>
  <c r="M4" i="2"/>
  <c r="K4" i="2"/>
  <c r="J4" i="2"/>
  <c r="I4" i="2"/>
  <c r="H4" i="2"/>
  <c r="G4" i="2"/>
  <c r="F4" i="2"/>
  <c r="L56" i="19" l="1"/>
  <c r="G59" i="19"/>
  <c r="G63" i="19"/>
  <c r="F109" i="10"/>
  <c r="E111" i="11"/>
  <c r="G65" i="19"/>
  <c r="G94" i="10"/>
  <c r="K99" i="10"/>
  <c r="I103" i="10"/>
  <c r="G105" i="10"/>
  <c r="G57" i="19"/>
  <c r="G60" i="19" s="1"/>
  <c r="H94" i="10"/>
  <c r="F98" i="10"/>
  <c r="H105" i="10"/>
  <c r="E92" i="11"/>
  <c r="E108" i="11"/>
  <c r="I57" i="19"/>
  <c r="G66" i="19" s="1"/>
  <c r="K103" i="10"/>
  <c r="I105" i="10"/>
  <c r="G108" i="10"/>
  <c r="J94" i="10"/>
  <c r="H98" i="10"/>
  <c r="L103" i="10"/>
  <c r="H108" i="10"/>
  <c r="F110" i="10"/>
  <c r="E93" i="11"/>
  <c r="E110" i="11"/>
  <c r="K94" i="10"/>
  <c r="G110" i="10"/>
  <c r="E95" i="11"/>
  <c r="G100" i="10"/>
  <c r="F93" i="10"/>
  <c r="L105" i="10"/>
  <c r="J108" i="10"/>
  <c r="H110" i="10"/>
  <c r="E96" i="11"/>
  <c r="I58" i="19"/>
  <c r="G67" i="19" s="1"/>
  <c r="K98" i="10"/>
  <c r="I100" i="10"/>
  <c r="G104" i="10"/>
  <c r="K108" i="10"/>
  <c r="I110" i="10"/>
  <c r="E97" i="11"/>
  <c r="K105" i="10"/>
  <c r="F95" i="10"/>
  <c r="L98" i="10"/>
  <c r="J110" i="10"/>
  <c r="I93" i="10"/>
  <c r="G95" i="10"/>
  <c r="K100" i="10"/>
  <c r="K110" i="10"/>
  <c r="E101" i="11"/>
  <c r="H95" i="10"/>
  <c r="L110" i="10"/>
  <c r="E102" i="11"/>
  <c r="K59" i="19"/>
  <c r="K93" i="10"/>
  <c r="I95" i="10"/>
  <c r="E103" i="11"/>
  <c r="J95" i="10"/>
  <c r="J109" i="10" s="1"/>
  <c r="E90" i="11"/>
  <c r="K95" i="10"/>
  <c r="L95" i="10"/>
  <c r="E91" i="11"/>
  <c r="H109" i="10" l="1"/>
  <c r="G109" i="10"/>
  <c r="L57" i="19"/>
  <c r="G64" i="19"/>
  <c r="L59" i="19"/>
  <c r="E109" i="11"/>
  <c r="F107" i="11" s="1"/>
  <c r="E113" i="11"/>
  <c r="I59" i="19"/>
  <c r="K109" i="10"/>
  <c r="L109" i="10"/>
  <c r="I109" i="10"/>
  <c r="I60" i="19"/>
  <c r="L60" i="1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tc={37a567b1-b0fb-4375-8b85-2ff541f036cf}</author>
  </authors>
  <commentList>
    <comment ref="F1" authorId="0" shapeId="0" xr:uid="{37A567B1-B0FB-4375-8B85-2FF541F036C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25 Jan :-)</t>
      </text>
    </comment>
  </commentList>
</comments>
</file>

<file path=xl/sharedStrings.xml><?xml version="1.0" encoding="utf-8"?>
<sst xmlns="http://schemas.openxmlformats.org/spreadsheetml/2006/main" count="2785" uniqueCount="532">
  <si>
    <t>Date</t>
  </si>
  <si>
    <t>Lieux</t>
  </si>
  <si>
    <t>Nuits</t>
  </si>
  <si>
    <t>sam ou dima</t>
  </si>
  <si>
    <t>absent</t>
  </si>
  <si>
    <t>Course Minimes</t>
  </si>
  <si>
    <t>Athletes</t>
  </si>
  <si>
    <t>Athlètes</t>
  </si>
  <si>
    <t>Aba</t>
  </si>
  <si>
    <t>Zinal GS</t>
  </si>
  <si>
    <t>Nevan</t>
  </si>
  <si>
    <t>Zinal SL</t>
  </si>
  <si>
    <t>Leysin SL</t>
  </si>
  <si>
    <t>Rougemont SL</t>
  </si>
  <si>
    <t>La Berra GS</t>
  </si>
  <si>
    <t>Zinal SG U14et+</t>
  </si>
  <si>
    <t>Jaun SL</t>
  </si>
  <si>
    <t>Les Diablerets GS</t>
  </si>
  <si>
    <t>Villars GS</t>
  </si>
  <si>
    <t>Villars SL</t>
  </si>
  <si>
    <t>Brons</t>
  </si>
  <si>
    <t>Amélie</t>
  </si>
  <si>
    <t>Présent</t>
  </si>
  <si>
    <t>présent</t>
  </si>
  <si>
    <t>non concerné</t>
  </si>
  <si>
    <t>Clairemont</t>
  </si>
  <si>
    <t>Juliette</t>
  </si>
  <si>
    <t>HOTEL EUROPE SKI-CLUB NYON</t>
  </si>
  <si>
    <t>Week-end du 13-15 décembre 2024</t>
  </si>
  <si>
    <t xml:space="preserve">Clairemont </t>
  </si>
  <si>
    <t>De Giovanetti</t>
  </si>
  <si>
    <t>Margot</t>
  </si>
  <si>
    <t>Dalanay</t>
  </si>
  <si>
    <t>Luca</t>
  </si>
  <si>
    <t>De GIovanetti</t>
  </si>
  <si>
    <t>Taylan</t>
  </si>
  <si>
    <t>Marienza</t>
  </si>
  <si>
    <t>Absent</t>
  </si>
  <si>
    <t>alessio</t>
  </si>
  <si>
    <t>Elena</t>
  </si>
  <si>
    <t>Orengo</t>
  </si>
  <si>
    <t>Eric</t>
  </si>
  <si>
    <t>Alessio</t>
  </si>
  <si>
    <t>Paul</t>
  </si>
  <si>
    <t>Marjolein</t>
  </si>
  <si>
    <t>Kagel</t>
  </si>
  <si>
    <t>Annette</t>
  </si>
  <si>
    <t>Filgueira</t>
  </si>
  <si>
    <t>Jeanne</t>
  </si>
  <si>
    <t>Aedan</t>
  </si>
  <si>
    <t>Juilette</t>
  </si>
  <si>
    <t>Louise</t>
  </si>
  <si>
    <t>Amelie</t>
  </si>
  <si>
    <t>Girard</t>
  </si>
  <si>
    <t>Pierre</t>
  </si>
  <si>
    <t>Christine</t>
  </si>
  <si>
    <t>Stöecklin</t>
  </si>
  <si>
    <t>Richard</t>
  </si>
  <si>
    <t>Lucas</t>
  </si>
  <si>
    <t>Moret</t>
  </si>
  <si>
    <t>Herren</t>
  </si>
  <si>
    <t>Sacha</t>
  </si>
  <si>
    <t>Sylvain</t>
  </si>
  <si>
    <t>Max</t>
  </si>
  <si>
    <t>Carte junior</t>
  </si>
  <si>
    <t>Bourdat</t>
  </si>
  <si>
    <t>Basile</t>
  </si>
  <si>
    <t>Leprince</t>
  </si>
  <si>
    <t>Méline</t>
  </si>
  <si>
    <t>McPherson</t>
  </si>
  <si>
    <t>Jean-Paul</t>
  </si>
  <si>
    <t>Pas les nuits</t>
  </si>
  <si>
    <t>Voiture</t>
  </si>
  <si>
    <t xml:space="preserve">Brons </t>
  </si>
  <si>
    <t>Maillard</t>
  </si>
  <si>
    <t>Lenni</t>
  </si>
  <si>
    <t>Perret</t>
  </si>
  <si>
    <t>Malik</t>
  </si>
  <si>
    <t>Mathijs</t>
  </si>
  <si>
    <t>Pliska-Dordevic</t>
  </si>
  <si>
    <t>Alek</t>
  </si>
  <si>
    <t>Bultez</t>
  </si>
  <si>
    <t>Robin</t>
  </si>
  <si>
    <t>Rosset</t>
  </si>
  <si>
    <t>Eliott</t>
  </si>
  <si>
    <t>x</t>
  </si>
  <si>
    <t>Verhaegen</t>
  </si>
  <si>
    <t>Nathalie</t>
  </si>
  <si>
    <t>Warner</t>
  </si>
  <si>
    <t>Liam</t>
  </si>
  <si>
    <t>Weir</t>
  </si>
  <si>
    <t>Emma</t>
  </si>
  <si>
    <t>présent sans nuits</t>
  </si>
  <si>
    <t>hôtel</t>
  </si>
  <si>
    <t>Nb athlètes</t>
  </si>
  <si>
    <t>C'est un week-ent course pour minimes et OJ</t>
  </si>
  <si>
    <t>rien</t>
  </si>
  <si>
    <t>présent dimanche seulement</t>
  </si>
  <si>
    <t>Rien</t>
  </si>
  <si>
    <t>Dordevic</t>
  </si>
  <si>
    <t>Dani</t>
  </si>
  <si>
    <t>Noam</t>
  </si>
  <si>
    <t>Janvier</t>
  </si>
  <si>
    <t>Carte Jumior</t>
  </si>
  <si>
    <t xml:space="preserve">Marie </t>
  </si>
  <si>
    <t>Lieu</t>
  </si>
  <si>
    <t>Emilie</t>
  </si>
  <si>
    <t>Ben</t>
  </si>
  <si>
    <t>Mercredi</t>
  </si>
  <si>
    <t>jeudi</t>
  </si>
  <si>
    <t>vendredi</t>
  </si>
  <si>
    <t xml:space="preserve">Rien </t>
  </si>
  <si>
    <t>samedi</t>
  </si>
  <si>
    <t>Course OJ SL</t>
  </si>
  <si>
    <t>Sarrazin</t>
  </si>
  <si>
    <t>Inaya</t>
  </si>
  <si>
    <t>LEYSIN</t>
  </si>
  <si>
    <t xml:space="preserve">Entrainement U11 </t>
  </si>
  <si>
    <t>Sarrazin-Clément</t>
  </si>
  <si>
    <t xml:space="preserve">Leysin </t>
  </si>
  <si>
    <t>Enak</t>
  </si>
  <si>
    <t>dimanche</t>
  </si>
  <si>
    <t>lundi</t>
  </si>
  <si>
    <t>examen</t>
  </si>
  <si>
    <t>mardi</t>
  </si>
  <si>
    <t>mercredi</t>
  </si>
  <si>
    <t>Entrainement GS jour / soirée SL</t>
  </si>
  <si>
    <t xml:space="preserve">Rougemont </t>
  </si>
  <si>
    <t>Rien. voiture 9/10 Nov,  train 16/17</t>
  </si>
  <si>
    <t>Stirling</t>
  </si>
  <si>
    <t>Fiona</t>
  </si>
  <si>
    <t>Entrainement TOUS</t>
  </si>
  <si>
    <t>Les Diablerets</t>
  </si>
  <si>
    <t>Grand Prix Migros</t>
  </si>
  <si>
    <t>voiture</t>
  </si>
  <si>
    <t>Tonascia</t>
  </si>
  <si>
    <t>Constance</t>
  </si>
  <si>
    <t>Entrainement SL</t>
  </si>
  <si>
    <t>Entrainement TOUS SL</t>
  </si>
  <si>
    <t xml:space="preserve">Les diablerets </t>
  </si>
  <si>
    <t>Carte Junior</t>
  </si>
  <si>
    <t>Course U11 SL</t>
  </si>
  <si>
    <t xml:space="preserve">ROUGEMONT </t>
  </si>
  <si>
    <t>Entrainement GS</t>
  </si>
  <si>
    <t>Course OJ Nocture SL</t>
  </si>
  <si>
    <t xml:space="preserve">Warner </t>
  </si>
  <si>
    <t>Entraiment GS</t>
  </si>
  <si>
    <t>Tabagnoz</t>
  </si>
  <si>
    <t>CFF Abonnement général</t>
  </si>
  <si>
    <t>Coachs</t>
  </si>
  <si>
    <t>présent samedi avec nuit</t>
  </si>
  <si>
    <t>Sébastien</t>
  </si>
  <si>
    <t xml:space="preserve">A venir les camps automne : Amnéville puis de pré-saison. </t>
  </si>
  <si>
    <t xml:space="preserve">Perino Pfaender </t>
  </si>
  <si>
    <t xml:space="preserve">Mermod </t>
  </si>
  <si>
    <t xml:space="preserve">Emilie </t>
  </si>
  <si>
    <t>Favre</t>
  </si>
  <si>
    <t>Zumbühl</t>
  </si>
  <si>
    <t>Patrick</t>
  </si>
  <si>
    <t>date de naissance</t>
  </si>
  <si>
    <t>CFF</t>
  </si>
  <si>
    <t>Accompagnants</t>
  </si>
  <si>
    <t>Guillaume</t>
  </si>
  <si>
    <t xml:space="preserve">Février </t>
  </si>
  <si>
    <t>Aeberli</t>
  </si>
  <si>
    <t>Cédric</t>
  </si>
  <si>
    <t xml:space="preserve">Ben </t>
  </si>
  <si>
    <t xml:space="preserve">Samedi </t>
  </si>
  <si>
    <t>1/2 tarif</t>
  </si>
  <si>
    <t>Course OJ GS</t>
  </si>
  <si>
    <t>Barghouth</t>
  </si>
  <si>
    <t>Ghassan</t>
  </si>
  <si>
    <t>La Berraz</t>
  </si>
  <si>
    <t>Course U11 GS</t>
  </si>
  <si>
    <t>Bruno</t>
  </si>
  <si>
    <t>Saaneen</t>
  </si>
  <si>
    <t>Non. course nocturne Saanen</t>
  </si>
  <si>
    <t>Diane</t>
  </si>
  <si>
    <t xml:space="preserve">entrainement Super G ? / </t>
  </si>
  <si>
    <t xml:space="preserve">Réserve coupe romande </t>
  </si>
  <si>
    <t>Course GS Minimes</t>
  </si>
  <si>
    <t>Schwarzee</t>
  </si>
  <si>
    <t>Arne</t>
  </si>
  <si>
    <t>ESS VILLARS</t>
  </si>
  <si>
    <r>
      <rPr>
        <sz val="10"/>
        <color theme="1"/>
        <rFont val="Arial"/>
        <family val="2"/>
      </rPr>
      <t>Zinal</t>
    </r>
    <r>
      <rPr>
        <b/>
        <sz val="10"/>
        <color theme="1"/>
        <rFont val="Arial"/>
        <family val="2"/>
      </rPr>
      <t xml:space="preserve"> </t>
    </r>
  </si>
  <si>
    <t>Entrainement U11 SL</t>
  </si>
  <si>
    <t xml:space="preserve">Les Diablerets </t>
  </si>
  <si>
    <t xml:space="preserve">Formation Cantonal MARIE </t>
  </si>
  <si>
    <r>
      <rPr>
        <sz val="10"/>
        <color theme="1"/>
        <rFont val="Arial"/>
        <family val="2"/>
      </rPr>
      <t xml:space="preserve">Course Super G </t>
    </r>
    <r>
      <rPr>
        <sz val="10"/>
        <color rgb="FFFF0000"/>
        <rFont val="Arial"/>
        <family val="2"/>
      </rPr>
      <t>U14</t>
    </r>
  </si>
  <si>
    <t>Natacha</t>
  </si>
  <si>
    <t xml:space="preserve">Zinal </t>
  </si>
  <si>
    <t xml:space="preserve">Entrainement SL </t>
  </si>
  <si>
    <t>Villars sur Ollon</t>
  </si>
  <si>
    <t>Course CR</t>
  </si>
  <si>
    <t>Jaun</t>
  </si>
  <si>
    <t>entrainement Villars?</t>
  </si>
  <si>
    <t xml:space="preserve">Entraînement </t>
  </si>
  <si>
    <t xml:space="preserve">À définir </t>
  </si>
  <si>
    <t xml:space="preserve">Entrainement TOUS </t>
  </si>
  <si>
    <t xml:space="preserve">Bultez </t>
  </si>
  <si>
    <t>Thibaut</t>
  </si>
  <si>
    <t xml:space="preserve">à définir </t>
  </si>
  <si>
    <t xml:space="preserve">Course OJ GS </t>
  </si>
  <si>
    <t>Julien</t>
  </si>
  <si>
    <t>½ + carte junior</t>
  </si>
  <si>
    <t>1/2 Tarif</t>
  </si>
  <si>
    <t>Gilles</t>
  </si>
  <si>
    <t>Okan</t>
  </si>
  <si>
    <t>Masha</t>
  </si>
  <si>
    <t>Marientza</t>
  </si>
  <si>
    <t>Nenad</t>
  </si>
  <si>
    <t>José</t>
  </si>
  <si>
    <t>Stéphanie</t>
  </si>
  <si>
    <t>Sarah</t>
  </si>
  <si>
    <t>Glassey</t>
  </si>
  <si>
    <t>Patricia</t>
  </si>
  <si>
    <t>Huang</t>
  </si>
  <si>
    <t>Katy</t>
  </si>
  <si>
    <t>1/1 tarif</t>
  </si>
  <si>
    <t>Theo</t>
  </si>
  <si>
    <t>1/2 Tarif+Carte Junior</t>
  </si>
  <si>
    <t xml:space="preserve">Leprince </t>
  </si>
  <si>
    <t xml:space="preserve">Tristan </t>
  </si>
  <si>
    <t>Amnéville</t>
  </si>
  <si>
    <t>sans nuits</t>
  </si>
  <si>
    <t>di 12-ve 17 oct 25</t>
  </si>
  <si>
    <t>1/2 Tarif + carte junior</t>
  </si>
  <si>
    <t>Gratuit</t>
  </si>
  <si>
    <t>Louis</t>
  </si>
  <si>
    <t>Philippe</t>
  </si>
  <si>
    <t>Pfaender</t>
  </si>
  <si>
    <t>Noé</t>
  </si>
  <si>
    <t xml:space="preserve">Pfaender </t>
  </si>
  <si>
    <t>Yannick</t>
  </si>
  <si>
    <t>Athlète</t>
  </si>
  <si>
    <t xml:space="preserve"> Lieux? GS</t>
  </si>
  <si>
    <t>Saanen SL</t>
  </si>
  <si>
    <t>Schwarzee PS</t>
  </si>
  <si>
    <t>Leysin CR</t>
  </si>
  <si>
    <t>Alma</t>
  </si>
  <si>
    <t>Diablerets GS</t>
  </si>
  <si>
    <t xml:space="preserve">Aba </t>
  </si>
  <si>
    <t>Ralchenko-Orengo</t>
  </si>
  <si>
    <t>Oksana</t>
  </si>
  <si>
    <t>Voiture 9/10, absent 16/17</t>
  </si>
  <si>
    <t xml:space="preserve">Timothy </t>
  </si>
  <si>
    <t>Fred</t>
  </si>
  <si>
    <t xml:space="preserve">Stirling </t>
  </si>
  <si>
    <t>Judith</t>
  </si>
  <si>
    <t>Britta</t>
  </si>
  <si>
    <t>Bruce</t>
  </si>
  <si>
    <t>Bernard</t>
  </si>
  <si>
    <t>Elias</t>
  </si>
  <si>
    <t>Schrempf-Stirling</t>
  </si>
  <si>
    <t>Rob</t>
  </si>
  <si>
    <t>Nouveau</t>
  </si>
  <si>
    <t>Cat</t>
  </si>
  <si>
    <t>Tummino</t>
  </si>
  <si>
    <t>Stellio</t>
  </si>
  <si>
    <t>présent samedi seulement</t>
  </si>
  <si>
    <t xml:space="preserve">Athlètes </t>
  </si>
  <si>
    <t>Accompagants</t>
  </si>
  <si>
    <t xml:space="preserve">Acc </t>
  </si>
  <si>
    <t xml:space="preserve">Coach </t>
  </si>
  <si>
    <t>Total présent hors athlètes</t>
  </si>
  <si>
    <t>Bilski</t>
  </si>
  <si>
    <t>Sammantha</t>
  </si>
  <si>
    <t xml:space="preserve">Contrôle </t>
  </si>
  <si>
    <t xml:space="preserve">13-14 décembre </t>
  </si>
  <si>
    <t>Course OJ Zinal</t>
  </si>
  <si>
    <t>pré, dès sam, hotel</t>
  </si>
  <si>
    <t>sam, dim ou sans nuits</t>
  </si>
  <si>
    <t>Bouthinon</t>
  </si>
  <si>
    <t>Répartition des chambres au gite</t>
  </si>
  <si>
    <t>2 nuit (ven-dim)</t>
  </si>
  <si>
    <t>Ch à 5 1er</t>
  </si>
  <si>
    <t>1 nuit (sa-di)</t>
  </si>
  <si>
    <t>hotel</t>
  </si>
  <si>
    <t>Total présents</t>
  </si>
  <si>
    <t>Courouge</t>
  </si>
  <si>
    <t>pas les nuits</t>
  </si>
  <si>
    <t>Ch à 4 1er</t>
  </si>
  <si>
    <t>Acc</t>
  </si>
  <si>
    <t>1 nuit</t>
  </si>
  <si>
    <t>présents</t>
  </si>
  <si>
    <t>ok vendredi</t>
  </si>
  <si>
    <t>2 nuit</t>
  </si>
  <si>
    <t>Krasnodebska</t>
  </si>
  <si>
    <t>Clara</t>
  </si>
  <si>
    <t>Lear</t>
  </si>
  <si>
    <t>Valentine</t>
  </si>
  <si>
    <t>Total</t>
  </si>
  <si>
    <t>Ch à 2 1er au fond</t>
  </si>
  <si>
    <t>présents =nuits</t>
  </si>
  <si>
    <t>Rayan</t>
  </si>
  <si>
    <t>Ch à 6 rez</t>
  </si>
  <si>
    <t>Total avec DT</t>
  </si>
  <si>
    <t>Sarazin</t>
  </si>
  <si>
    <t>ven seul.</t>
  </si>
  <si>
    <t>sauf dimanche</t>
  </si>
  <si>
    <t>Benoit</t>
  </si>
  <si>
    <t>Ch à 2 1er escalier</t>
  </si>
  <si>
    <t xml:space="preserve">Ch à 3 </t>
  </si>
  <si>
    <t xml:space="preserve">Orengo </t>
  </si>
  <si>
    <t>isabelle</t>
  </si>
  <si>
    <t>Morex</t>
  </si>
  <si>
    <t>CH à 2 rez</t>
  </si>
  <si>
    <t>Christian</t>
  </si>
  <si>
    <t>Océane</t>
  </si>
  <si>
    <t>Gite vendredi soir</t>
  </si>
  <si>
    <t>Gite samedi soir</t>
  </si>
  <si>
    <t>Répartition des chambres à l'Hôtel</t>
  </si>
  <si>
    <t>Mélanie</t>
  </si>
  <si>
    <t>Veronique</t>
  </si>
  <si>
    <t>Krasnodebski</t>
  </si>
  <si>
    <t>Jan</t>
  </si>
  <si>
    <t>Thomas</t>
  </si>
  <si>
    <t>Sandra</t>
  </si>
  <si>
    <t>Popeye</t>
  </si>
  <si>
    <t>Athl</t>
  </si>
  <si>
    <t>acc</t>
  </si>
  <si>
    <t>total</t>
  </si>
  <si>
    <t>DT hotel</t>
  </si>
  <si>
    <t>nuit gite v</t>
  </si>
  <si>
    <t>nuit gite sa</t>
  </si>
  <si>
    <t>Contrôle sanas DT</t>
  </si>
  <si>
    <t>présent vendredi soir</t>
  </si>
  <si>
    <t>20 au 21 décembre</t>
  </si>
  <si>
    <t>Diablerets /zinal (réserve course OJ)</t>
  </si>
  <si>
    <t>malade</t>
  </si>
  <si>
    <t>Coach et reponsable</t>
  </si>
  <si>
    <t>Diablerets /zinal</t>
  </si>
  <si>
    <t>dont train</t>
  </si>
  <si>
    <t>Resp et coach</t>
  </si>
  <si>
    <t>2 nuits</t>
  </si>
  <si>
    <t>1 nuits</t>
  </si>
  <si>
    <t>Chavez</t>
  </si>
  <si>
    <t>Tajet en train</t>
  </si>
  <si>
    <t>Allergie</t>
  </si>
  <si>
    <t>DDN</t>
  </si>
  <si>
    <t>Wildy</t>
  </si>
  <si>
    <t>Mai</t>
  </si>
  <si>
    <t>Juin</t>
  </si>
  <si>
    <t>Juillet</t>
  </si>
  <si>
    <t>Aout</t>
  </si>
  <si>
    <t>grp compét</t>
  </si>
  <si>
    <t>carte junior</t>
  </si>
  <si>
    <t>VD</t>
  </si>
  <si>
    <t>GE</t>
  </si>
  <si>
    <t>Amneville</t>
  </si>
  <si>
    <t>Pause</t>
  </si>
  <si>
    <t>Bettoni</t>
  </si>
  <si>
    <t>Condi. Physique</t>
  </si>
  <si>
    <t>Pentecôte</t>
  </si>
  <si>
    <t>Broche du groupe compétition du 21 juin à midi</t>
  </si>
  <si>
    <t xml:space="preserve">J'apporte </t>
  </si>
  <si>
    <t>Nom de Famille</t>
  </si>
  <si>
    <t>Nb Adultes</t>
  </si>
  <si>
    <t>Nb enfants en +</t>
  </si>
  <si>
    <t xml:space="preserve">salade lentille </t>
  </si>
  <si>
    <t xml:space="preserve">Taboulet </t>
  </si>
  <si>
    <t>boules de mozzarella en pâte feuilletée</t>
  </si>
  <si>
    <t>Krasnodebska (i)</t>
  </si>
  <si>
    <t>Salade de pâtes au pistou surnommée L'Émotion du Pistou; Un dialogue subtil entre la pâte et le basilic, ponctué de silences gustatifs et de croquants inattendus. Recommandé par 9 convives sur 10. Le dixième n'aime pas le basilic.</t>
  </si>
  <si>
    <t>Melon et nectarines</t>
  </si>
  <si>
    <t>pastèque</t>
  </si>
  <si>
    <t>Mermod</t>
  </si>
  <si>
    <t xml:space="preserve">Gâteau au chocolat </t>
  </si>
  <si>
    <t>Elsig</t>
  </si>
  <si>
    <t xml:space="preserve">Maillard Séb </t>
  </si>
  <si>
    <t>Sarrazin Jules</t>
  </si>
  <si>
    <t xml:space="preserve">Total </t>
  </si>
  <si>
    <t>adultes</t>
  </si>
  <si>
    <t>enfants</t>
  </si>
  <si>
    <t>Ascension</t>
  </si>
  <si>
    <t>Septembre</t>
  </si>
  <si>
    <t>Octobre</t>
  </si>
  <si>
    <t>Novembre</t>
  </si>
  <si>
    <t>Décembre</t>
  </si>
  <si>
    <t>OJ</t>
  </si>
  <si>
    <t>Minimes</t>
  </si>
  <si>
    <t>Ski Saas Fee</t>
  </si>
  <si>
    <t>Ski Zinal</t>
  </si>
  <si>
    <t>Jeûne GE</t>
  </si>
  <si>
    <t>SAAS FEE</t>
  </si>
  <si>
    <t>Jeune fédéral</t>
  </si>
  <si>
    <t>Power test</t>
  </si>
  <si>
    <t>Séance d'infos parents</t>
  </si>
  <si>
    <t>Février</t>
  </si>
  <si>
    <t>Mars</t>
  </si>
  <si>
    <t>Avril</t>
  </si>
  <si>
    <t>Championnat du Monde Montana</t>
  </si>
  <si>
    <t>Finales GPM Grindelwald</t>
  </si>
  <si>
    <t>Condi en ligne</t>
  </si>
  <si>
    <t>1+2 SL ?</t>
  </si>
  <si>
    <t>Entrainement ski</t>
  </si>
  <si>
    <t>13-14.12.25</t>
  </si>
  <si>
    <t>GPM Hoch-Ybrig</t>
  </si>
  <si>
    <t>5 ChR GS Diablerets</t>
  </si>
  <si>
    <t>5+6 CR Leysin</t>
  </si>
  <si>
    <t>ZINAL</t>
  </si>
  <si>
    <t>Rougemont</t>
  </si>
  <si>
    <t>les diablerets</t>
  </si>
  <si>
    <t>Confrontations</t>
  </si>
  <si>
    <t>La Berra</t>
  </si>
  <si>
    <t>Saanen</t>
  </si>
  <si>
    <t>entrainement</t>
  </si>
  <si>
    <t>DIablerets</t>
  </si>
  <si>
    <t>FInales Leysin</t>
  </si>
  <si>
    <t>Finales Leysin</t>
  </si>
  <si>
    <t>Discipline</t>
  </si>
  <si>
    <t>SL</t>
  </si>
  <si>
    <t>GS</t>
  </si>
  <si>
    <t>pour info</t>
  </si>
  <si>
    <t xml:space="preserve">GS </t>
  </si>
  <si>
    <t xml:space="preserve">SG E et C U14 et + </t>
  </si>
  <si>
    <t>GS /CH Ro</t>
  </si>
  <si>
    <t>GPM Obersaxen</t>
  </si>
  <si>
    <t>GPM Grimentz</t>
  </si>
  <si>
    <t>3+4 GS ?</t>
  </si>
  <si>
    <t>Entrainement SG U14-16</t>
  </si>
  <si>
    <t>12+13 ChR SL Villlars</t>
  </si>
  <si>
    <t>9 Villars</t>
  </si>
  <si>
    <t>14 GS Villars</t>
  </si>
  <si>
    <t>10+11 Smart Event Villars</t>
  </si>
  <si>
    <t>7+8 GS Les mosses</t>
  </si>
  <si>
    <t>Confrontation SL SROM Jaun</t>
  </si>
  <si>
    <t>GPM Saas-Fee</t>
  </si>
  <si>
    <t>8+9 SG</t>
  </si>
  <si>
    <t>IRW SROM Chateau d'oex</t>
  </si>
  <si>
    <t>GPM Schönried</t>
  </si>
  <si>
    <t>IRW SVAL Loèche</t>
  </si>
  <si>
    <t>IRW GJ</t>
  </si>
  <si>
    <t>3+4 SL ChR Bulle/ Jaun</t>
  </si>
  <si>
    <t>GPM Nendaz</t>
  </si>
  <si>
    <t>GPM Davos</t>
  </si>
  <si>
    <t>NAT Pizol GS</t>
  </si>
  <si>
    <t>GPM Sörenberg</t>
  </si>
  <si>
    <t>1+2 GS Schwarzsee (CF)</t>
  </si>
  <si>
    <t>NAT SVAL Loèche</t>
  </si>
  <si>
    <t>NAT Pizol SL</t>
  </si>
  <si>
    <t xml:space="preserve">Ski Test OJ </t>
  </si>
  <si>
    <t xml:space="preserve">NAT Hoch Ybrig </t>
  </si>
  <si>
    <t>Leurkerbad</t>
  </si>
  <si>
    <t>NAT Hoch Ybrig SL</t>
  </si>
  <si>
    <t>OJ Zinal SL 1 + conf</t>
  </si>
  <si>
    <t>10+11 GS</t>
  </si>
  <si>
    <t>GPM Andermatt</t>
  </si>
  <si>
    <t>GPM Les Crosets</t>
  </si>
  <si>
    <t>Course du SCN</t>
  </si>
  <si>
    <t>6+ 7 SL Leysin</t>
  </si>
  <si>
    <t>OJ Zinal SL 2 + conf</t>
  </si>
  <si>
    <t>GPM Adelboden</t>
  </si>
  <si>
    <t>Minimes SL</t>
  </si>
  <si>
    <t xml:space="preserve">OJ GS </t>
  </si>
  <si>
    <t xml:space="preserve">ENTRAINEMENT </t>
  </si>
  <si>
    <t>Entrainement Zinal</t>
  </si>
  <si>
    <t>Entrainement?</t>
  </si>
  <si>
    <t>allergie</t>
  </si>
  <si>
    <t>GPM Diablerets</t>
  </si>
  <si>
    <t>OJ GS Jaun</t>
  </si>
  <si>
    <t>Min GS Diablerets Cham rom</t>
  </si>
  <si>
    <t>LES DIABLERETS</t>
  </si>
  <si>
    <t>SL et test technique</t>
  </si>
  <si>
    <t>OJ SL ROugemont</t>
  </si>
  <si>
    <t>Finales Leysin OJ GS Champ rom</t>
  </si>
  <si>
    <t>Finales Leysin Minimes SL</t>
  </si>
  <si>
    <t>Villars-sur-Ollon?</t>
  </si>
  <si>
    <t>LES DIABLERETS Super-G U14-16</t>
  </si>
  <si>
    <t>Laouissalet Diablerets U11-U12.</t>
  </si>
  <si>
    <t>Finales Leysin OJ SL</t>
  </si>
  <si>
    <t>Finales Leysin Minimes GS</t>
  </si>
  <si>
    <t>LES DIABLERETS / TABAGNOZ</t>
  </si>
  <si>
    <t>OJ SL Ch D'Oex Champ rom</t>
  </si>
  <si>
    <t>GPM Arosa</t>
  </si>
  <si>
    <t>OJ SG diablerets</t>
  </si>
  <si>
    <t>GPM Stoos</t>
  </si>
  <si>
    <t>Minimes GS Saanen</t>
  </si>
  <si>
    <t>GPM Wildhaus</t>
  </si>
  <si>
    <t>ENTRAINEMENT GS OJ/MINIMES  diablerets 12h15-16h30</t>
  </si>
  <si>
    <t>OJ GS Châtel</t>
  </si>
  <si>
    <t>ROUGEMONT</t>
  </si>
  <si>
    <t>Annule</t>
  </si>
  <si>
    <t>GPM Grächen</t>
  </si>
  <si>
    <t>GPM Lenk</t>
  </si>
  <si>
    <t>ENTRAINEMENT SL OJ/MINIMES TABAGNOZ</t>
  </si>
  <si>
    <t>Minimes GS VSG</t>
  </si>
  <si>
    <t>SF 1-2 nov</t>
  </si>
  <si>
    <t>Entrainement GS OJ (voir avec les rousses)</t>
  </si>
  <si>
    <t>CAVE : GPM même endroit que super-G</t>
  </si>
  <si>
    <t>Repas</t>
  </si>
  <si>
    <t>Erika Hess Diablerets</t>
  </si>
  <si>
    <t>Samedi midi</t>
  </si>
  <si>
    <t>dimanche 15h</t>
  </si>
  <si>
    <t>repas dimanche midi</t>
  </si>
  <si>
    <t>LES DIABLERETS ou la dôle</t>
  </si>
  <si>
    <t>pic-nic</t>
  </si>
  <si>
    <t>GPM Klewenalp</t>
  </si>
  <si>
    <t>Minimes SL Villars Cham rom</t>
  </si>
  <si>
    <t>fondue</t>
  </si>
  <si>
    <t>Minimes SL Nyon</t>
  </si>
  <si>
    <t>GPM Savognin</t>
  </si>
  <si>
    <t>Entrainement OJ/minimes  GS</t>
  </si>
  <si>
    <t>Confrontation OJ</t>
  </si>
  <si>
    <t>annulé.</t>
  </si>
  <si>
    <t>Diablerets</t>
  </si>
  <si>
    <t>je me débrouille</t>
  </si>
  <si>
    <t>GPM FInale Crans-Montana</t>
  </si>
  <si>
    <t>pâtes bolo</t>
  </si>
  <si>
    <t>GPM Airolo</t>
  </si>
  <si>
    <t>Entrainement GS La Serra</t>
  </si>
  <si>
    <t>OJ GS  La Berra</t>
  </si>
  <si>
    <t>Salade</t>
  </si>
  <si>
    <t>SF 1-2 nove</t>
  </si>
  <si>
    <t>Pic-nic sa midi</t>
  </si>
  <si>
    <t>athlètes</t>
  </si>
  <si>
    <t>accompagnants</t>
  </si>
  <si>
    <t>coach</t>
  </si>
  <si>
    <t>Fondue</t>
  </si>
  <si>
    <t>Pâtes bolo</t>
  </si>
  <si>
    <t>29/36</t>
  </si>
  <si>
    <t>total repas</t>
  </si>
  <si>
    <t xml:space="preserve">toal </t>
  </si>
  <si>
    <t>Fondue athlète</t>
  </si>
  <si>
    <t>Spaghetti bolo athlète</t>
  </si>
  <si>
    <t>Fondue adulte</t>
  </si>
  <si>
    <t>Spaghetti bolo adulte</t>
  </si>
  <si>
    <t>Salade césar</t>
  </si>
  <si>
    <t>Schwarzsee</t>
  </si>
  <si>
    <t>Tabagnoz / diablerets?</t>
  </si>
  <si>
    <t>Diablerets / CH Rom</t>
  </si>
  <si>
    <t>Villars /CH 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</si>
</sst>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dd/mm/yyyy"/>
    <numFmt numFmtId="165" formatCode="d/m/yy"/>
    <numFmt numFmtId="166" formatCode="dd\.mm\.yyyy"/>
    <numFmt numFmtId="167" formatCode="d\.m\.yyyy\."/>
    <numFmt numFmtId="168" formatCode="d\.m\.yyyy"/>
    <numFmt numFmtId="169" formatCode="d/m"/>
    <numFmt numFmtId="170" formatCode="d\ mmmm\ yyyy"/>
    <numFmt numFmtId="171" formatCode="dd\,mm\,yyyy"/>
    <numFmt numFmtId="172" formatCode="dd\.mm"/>
  </numFmts>
  <fonts count="27">
    <font>
      <sz val="10"/>
      <color rgb="FF000000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5"/>
      <name val="Calibri"/>
      <family val="2"/>
    </font>
    <font>
      <sz val="10"/>
      <color theme="1"/>
      <name val="Arial"/>
      <family val="2"/>
      <scheme val="minor"/>
    </font>
    <font>
      <sz val="10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21"/>
      <color theme="1"/>
      <name val="Arial"/>
      <family val="2"/>
      <scheme val="minor"/>
    </font>
    <font>
      <sz val="10"/>
      <color rgb="FFFF0000"/>
      <name val="Arial"/>
      <family val="2"/>
    </font>
    <font>
      <sz val="11"/>
      <color rgb="FF7E3794"/>
      <name val="Calibri"/>
      <family val="2"/>
    </font>
    <font>
      <sz val="11"/>
      <color rgb="FF000000"/>
      <name val="Calibri"/>
      <family val="2"/>
    </font>
    <font>
      <b/>
      <sz val="10"/>
      <color theme="1"/>
      <name val="Arial"/>
      <family val="2"/>
      <scheme val="minor"/>
    </font>
    <font>
      <sz val="11"/>
      <color rgb="FF000000"/>
      <name val="Docs-Calibri"/>
    </font>
    <font>
      <sz val="10"/>
      <name val="Arial"/>
      <family val="2"/>
    </font>
    <font>
      <sz val="10"/>
      <color rgb="FFFFFFFF"/>
      <name val="Calibri"/>
      <family val="2"/>
    </font>
    <font>
      <sz val="11"/>
      <color rgb="FFFFFFFF"/>
      <name val="Geeza Pro Regular"/>
    </font>
    <font>
      <b/>
      <sz val="7"/>
      <color theme="1"/>
      <name val="Calibri"/>
      <family val="2"/>
    </font>
    <font>
      <sz val="11"/>
      <color rgb="FFFFFFFF"/>
      <name val="Calibri"/>
      <family val="2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sz val="10"/>
      <color rgb="FFFF9900"/>
      <name val="Calibri"/>
      <family val="2"/>
    </font>
    <font>
      <sz val="10"/>
      <color rgb="FF000000"/>
      <name val="Arial"/>
      <family val="2"/>
      <scheme val="minor"/>
    </font>
    <font>
      <b/>
      <sz val="11"/>
      <color rgb="FFFFFFFF"/>
      <name val="Calibri"/>
      <family val="2"/>
    </font>
    <font>
      <sz val="10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FF0000"/>
        <bgColor rgb="FFFF0000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CCCCCC"/>
        <bgColor rgb="FFCCCCCC"/>
      </patternFill>
    </fill>
    <fill>
      <patternFill patternType="solid">
        <fgColor theme="4"/>
        <bgColor theme="4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666666"/>
        <bgColor rgb="FF666666"/>
      </patternFill>
    </fill>
    <fill>
      <patternFill patternType="solid">
        <fgColor rgb="FF00B0F0"/>
        <bgColor rgb="FF00B0F0"/>
      </patternFill>
    </fill>
    <fill>
      <patternFill patternType="solid">
        <fgColor rgb="FFFF00FF"/>
        <bgColor rgb="FFFF00FF"/>
      </patternFill>
    </fill>
    <fill>
      <patternFill patternType="solid">
        <fgColor rgb="FFE6B8AF"/>
        <bgColor rgb="FFE6B8AF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7030A0"/>
        <bgColor rgb="FF7030A0"/>
      </patternFill>
    </fill>
    <fill>
      <patternFill patternType="solid">
        <fgColor rgb="FF66FF33"/>
        <bgColor rgb="FF66FF33"/>
      </patternFill>
    </fill>
    <fill>
      <patternFill patternType="solid">
        <fgColor rgb="FFFFC000"/>
        <bgColor rgb="FFFFC000"/>
      </patternFill>
    </fill>
    <fill>
      <patternFill patternType="solid">
        <fgColor rgb="FFF9CB9C"/>
        <bgColor rgb="FFF9CB9C"/>
      </patternFill>
    </fill>
    <fill>
      <patternFill patternType="solid">
        <fgColor rgb="FF70AD47"/>
        <bgColor rgb="FF70AD47"/>
      </patternFill>
    </fill>
    <fill>
      <patternFill patternType="solid">
        <fgColor rgb="FF7E3794"/>
        <bgColor rgb="FF7E3794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48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4" fontId="4" fillId="4" borderId="0" xfId="0" applyNumberFormat="1" applyFont="1" applyFill="1" applyAlignment="1">
      <alignment horizontal="center"/>
    </xf>
    <xf numFmtId="0" fontId="1" fillId="5" borderId="0" xfId="0" applyFont="1" applyFill="1"/>
    <xf numFmtId="14" fontId="1" fillId="4" borderId="0" xfId="0" applyNumberFormat="1" applyFont="1" applyFill="1" applyAlignment="1">
      <alignment horizontal="center"/>
    </xf>
    <xf numFmtId="0" fontId="2" fillId="6" borderId="0" xfId="0" applyFont="1" applyFill="1"/>
    <xf numFmtId="165" fontId="1" fillId="0" borderId="0" xfId="0" applyNumberFormat="1" applyFont="1" applyAlignment="1">
      <alignment horizontal="center"/>
    </xf>
    <xf numFmtId="0" fontId="1" fillId="6" borderId="0" xfId="0" applyFont="1" applyFill="1"/>
    <xf numFmtId="0" fontId="1" fillId="5" borderId="1" xfId="0" applyFont="1" applyFill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" fillId="0" borderId="1" xfId="0" applyFont="1" applyBorder="1"/>
    <xf numFmtId="0" fontId="1" fillId="4" borderId="0" xfId="0" applyFont="1" applyFill="1" applyAlignment="1">
      <alignment horizont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0" fontId="1" fillId="8" borderId="1" xfId="0" applyFont="1" applyFill="1" applyBorder="1"/>
    <xf numFmtId="0" fontId="2" fillId="0" borderId="1" xfId="0" applyFont="1" applyBorder="1" applyAlignment="1">
      <alignment horizontal="center"/>
    </xf>
    <xf numFmtId="0" fontId="1" fillId="8" borderId="2" xfId="0" applyFont="1" applyFill="1" applyBorder="1"/>
    <xf numFmtId="0" fontId="1" fillId="8" borderId="0" xfId="0" applyFont="1" applyFill="1"/>
    <xf numFmtId="166" fontId="1" fillId="5" borderId="0" xfId="0" applyNumberFormat="1" applyFont="1" applyFill="1" applyAlignment="1">
      <alignment horizontal="right"/>
    </xf>
    <xf numFmtId="0" fontId="5" fillId="7" borderId="1" xfId="0" applyFont="1" applyFill="1" applyBorder="1"/>
    <xf numFmtId="167" fontId="1" fillId="5" borderId="0" xfId="0" applyNumberFormat="1" applyFont="1" applyFill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7" fillId="0" borderId="0" xfId="0" applyNumberFormat="1" applyFont="1" applyAlignment="1">
      <alignment horizontal="right"/>
    </xf>
    <xf numFmtId="167" fontId="1" fillId="5" borderId="0" xfId="0" applyNumberFormat="1" applyFont="1" applyFill="1"/>
    <xf numFmtId="0" fontId="7" fillId="0" borderId="0" xfId="0" applyFont="1" applyAlignment="1">
      <alignment horizontal="center"/>
    </xf>
    <xf numFmtId="0" fontId="7" fillId="10" borderId="0" xfId="0" applyFont="1" applyFill="1"/>
    <xf numFmtId="0" fontId="1" fillId="0" borderId="1" xfId="0" applyFont="1" applyBorder="1" applyAlignment="1">
      <alignment horizontal="center" wrapText="1"/>
    </xf>
    <xf numFmtId="0" fontId="7" fillId="11" borderId="0" xfId="0" applyFont="1" applyFill="1"/>
    <xf numFmtId="0" fontId="7" fillId="3" borderId="0" xfId="0" applyFont="1" applyFill="1"/>
    <xf numFmtId="0" fontId="7" fillId="12" borderId="0" xfId="0" applyFont="1" applyFill="1"/>
    <xf numFmtId="168" fontId="1" fillId="5" borderId="0" xfId="0" applyNumberFormat="1" applyFont="1" applyFill="1" applyAlignment="1">
      <alignment horizontal="right"/>
    </xf>
    <xf numFmtId="0" fontId="1" fillId="6" borderId="1" xfId="0" applyFont="1" applyFill="1" applyBorder="1" applyAlignment="1">
      <alignment horizontal="center"/>
    </xf>
    <xf numFmtId="0" fontId="10" fillId="0" borderId="0" xfId="0" applyFont="1"/>
    <xf numFmtId="0" fontId="2" fillId="0" borderId="0" xfId="0" applyFont="1" applyAlignment="1">
      <alignment horizontal="center"/>
    </xf>
    <xf numFmtId="0" fontId="1" fillId="6" borderId="1" xfId="0" applyFont="1" applyFill="1" applyBorder="1"/>
    <xf numFmtId="164" fontId="7" fillId="0" borderId="0" xfId="0" applyNumberFormat="1" applyFont="1"/>
    <xf numFmtId="0" fontId="8" fillId="0" borderId="0" xfId="0" applyFont="1"/>
    <xf numFmtId="166" fontId="1" fillId="0" borderId="0" xfId="0" applyNumberFormat="1" applyFont="1" applyAlignment="1">
      <alignment horizontal="right"/>
    </xf>
    <xf numFmtId="0" fontId="11" fillId="0" borderId="0" xfId="0" applyFont="1"/>
    <xf numFmtId="0" fontId="8" fillId="11" borderId="0" xfId="0" applyFont="1" applyFill="1"/>
    <xf numFmtId="0" fontId="7" fillId="13" borderId="0" xfId="0" applyFont="1" applyFill="1"/>
    <xf numFmtId="169" fontId="1" fillId="0" borderId="0" xfId="0" applyNumberFormat="1" applyFont="1"/>
    <xf numFmtId="0" fontId="8" fillId="13" borderId="0" xfId="0" applyFont="1" applyFill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66" fontId="1" fillId="0" borderId="0" xfId="0" applyNumberFormat="1" applyFont="1"/>
    <xf numFmtId="167" fontId="1" fillId="0" borderId="0" xfId="0" applyNumberFormat="1" applyFont="1" applyAlignment="1">
      <alignment horizontal="right"/>
    </xf>
    <xf numFmtId="168" fontId="1" fillId="0" borderId="0" xfId="0" applyNumberFormat="1" applyFont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170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14" borderId="0" xfId="0" applyFont="1" applyFill="1"/>
    <xf numFmtId="0" fontId="7" fillId="0" borderId="1" xfId="0" applyFont="1" applyBorder="1"/>
    <xf numFmtId="0" fontId="14" fillId="0" borderId="0" xfId="0" applyFont="1"/>
    <xf numFmtId="0" fontId="1" fillId="11" borderId="1" xfId="0" applyFont="1" applyFill="1" applyBorder="1"/>
    <xf numFmtId="0" fontId="1" fillId="15" borderId="1" xfId="0" applyFont="1" applyFill="1" applyBorder="1"/>
    <xf numFmtId="0" fontId="15" fillId="5" borderId="0" xfId="0" applyFont="1" applyFill="1" applyAlignment="1">
      <alignment horizontal="left"/>
    </xf>
    <xf numFmtId="0" fontId="1" fillId="14" borderId="1" xfId="0" applyFont="1" applyFill="1" applyBorder="1"/>
    <xf numFmtId="0" fontId="13" fillId="5" borderId="0" xfId="0" applyFont="1" applyFill="1" applyAlignment="1">
      <alignment horizontal="left"/>
    </xf>
    <xf numFmtId="0" fontId="1" fillId="7" borderId="0" xfId="0" applyFont="1" applyFill="1"/>
    <xf numFmtId="0" fontId="1" fillId="11" borderId="0" xfId="0" applyFont="1" applyFill="1"/>
    <xf numFmtId="0" fontId="1" fillId="16" borderId="1" xfId="0" applyFont="1" applyFill="1" applyBorder="1" applyAlignment="1">
      <alignment horizontal="center"/>
    </xf>
    <xf numFmtId="0" fontId="1" fillId="15" borderId="0" xfId="0" applyFont="1" applyFill="1"/>
    <xf numFmtId="0" fontId="7" fillId="0" borderId="0" xfId="0" applyFont="1" applyAlignment="1">
      <alignment horizontal="right"/>
    </xf>
    <xf numFmtId="164" fontId="1" fillId="0" borderId="0" xfId="0" applyNumberFormat="1" applyFont="1"/>
    <xf numFmtId="0" fontId="2" fillId="5" borderId="0" xfId="0" applyFont="1" applyFill="1"/>
    <xf numFmtId="164" fontId="2" fillId="5" borderId="0" xfId="0" applyNumberFormat="1" applyFont="1" applyFill="1"/>
    <xf numFmtId="164" fontId="1" fillId="0" borderId="0" xfId="0" applyNumberFormat="1" applyFont="1" applyAlignment="1">
      <alignment horizontal="right"/>
    </xf>
    <xf numFmtId="171" fontId="2" fillId="17" borderId="9" xfId="0" applyNumberFormat="1" applyFont="1" applyFill="1" applyBorder="1" applyAlignment="1">
      <alignment horizontal="center"/>
    </xf>
    <xf numFmtId="0" fontId="2" fillId="17" borderId="9" xfId="0" applyFont="1" applyFill="1" applyBorder="1" applyAlignment="1">
      <alignment horizontal="center"/>
    </xf>
    <xf numFmtId="0" fontId="2" fillId="17" borderId="10" xfId="0" applyFont="1" applyFill="1" applyBorder="1" applyAlignment="1">
      <alignment horizontal="center"/>
    </xf>
    <xf numFmtId="0" fontId="2" fillId="17" borderId="0" xfId="0" applyFont="1" applyFill="1" applyAlignment="1">
      <alignment horizontal="center"/>
    </xf>
    <xf numFmtId="171" fontId="1" fillId="5" borderId="14" xfId="0" applyNumberFormat="1" applyFont="1" applyFill="1" applyBorder="1"/>
    <xf numFmtId="0" fontId="1" fillId="14" borderId="15" xfId="0" applyFont="1" applyFill="1" applyBorder="1" applyAlignment="1">
      <alignment horizontal="center"/>
    </xf>
    <xf numFmtId="0" fontId="1" fillId="14" borderId="16" xfId="0" applyFont="1" applyFill="1" applyBorder="1" applyAlignment="1">
      <alignment horizontal="center"/>
    </xf>
    <xf numFmtId="0" fontId="1" fillId="5" borderId="14" xfId="0" applyFont="1" applyFill="1" applyBorder="1"/>
    <xf numFmtId="0" fontId="1" fillId="14" borderId="0" xfId="0" applyFont="1" applyFill="1" applyAlignment="1">
      <alignment horizontal="center"/>
    </xf>
    <xf numFmtId="0" fontId="1" fillId="5" borderId="1" xfId="0" applyFont="1" applyFill="1" applyBorder="1" applyAlignment="1">
      <alignment horizontal="right"/>
    </xf>
    <xf numFmtId="0" fontId="1" fillId="18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14" borderId="1" xfId="0" applyFont="1" applyFill="1" applyBorder="1" applyAlignment="1">
      <alignment horizontal="center"/>
    </xf>
    <xf numFmtId="0" fontId="2" fillId="21" borderId="17" xfId="0" applyFont="1" applyFill="1" applyBorder="1" applyAlignment="1">
      <alignment horizontal="center" wrapText="1"/>
    </xf>
    <xf numFmtId="0" fontId="2" fillId="21" borderId="0" xfId="0" applyFont="1" applyFill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2" fillId="14" borderId="2" xfId="0" applyFont="1" applyFill="1" applyBorder="1" applyAlignment="1">
      <alignment horizontal="center"/>
    </xf>
    <xf numFmtId="0" fontId="1" fillId="18" borderId="19" xfId="0" applyFont="1" applyFill="1" applyBorder="1" applyAlignment="1">
      <alignment horizontal="right"/>
    </xf>
    <xf numFmtId="0" fontId="1" fillId="21" borderId="20" xfId="0" applyFont="1" applyFill="1" applyBorder="1"/>
    <xf numFmtId="0" fontId="1" fillId="21" borderId="0" xfId="0" applyFont="1" applyFill="1"/>
    <xf numFmtId="0" fontId="1" fillId="21" borderId="2" xfId="0" applyFont="1" applyFill="1" applyBorder="1" applyAlignment="1">
      <alignment horizontal="center"/>
    </xf>
    <xf numFmtId="0" fontId="19" fillId="22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1" fillId="19" borderId="1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5" fillId="23" borderId="0" xfId="0" applyFont="1" applyFill="1"/>
    <xf numFmtId="0" fontId="1" fillId="0" borderId="22" xfId="0" applyFont="1" applyBorder="1"/>
    <xf numFmtId="0" fontId="1" fillId="5" borderId="23" xfId="0" applyFont="1" applyFill="1" applyBorder="1"/>
    <xf numFmtId="0" fontId="1" fillId="5" borderId="22" xfId="0" applyFont="1" applyFill="1" applyBorder="1"/>
    <xf numFmtId="0" fontId="1" fillId="0" borderId="18" xfId="0" applyFont="1" applyBorder="1"/>
    <xf numFmtId="0" fontId="1" fillId="0" borderId="21" xfId="0" applyFont="1" applyBorder="1"/>
    <xf numFmtId="0" fontId="1" fillId="5" borderId="2" xfId="0" applyFont="1" applyFill="1" applyBorder="1"/>
    <xf numFmtId="0" fontId="1" fillId="5" borderId="20" xfId="0" applyFont="1" applyFill="1" applyBorder="1"/>
    <xf numFmtId="0" fontId="1" fillId="5" borderId="18" xfId="0" applyFont="1" applyFill="1" applyBorder="1"/>
    <xf numFmtId="0" fontId="19" fillId="22" borderId="0" xfId="0" applyFont="1" applyFill="1" applyAlignment="1">
      <alignment horizontal="center" wrapText="1"/>
    </xf>
    <xf numFmtId="0" fontId="1" fillId="0" borderId="25" xfId="0" applyFont="1" applyBorder="1"/>
    <xf numFmtId="0" fontId="1" fillId="5" borderId="26" xfId="0" applyFont="1" applyFill="1" applyBorder="1"/>
    <xf numFmtId="0" fontId="1" fillId="5" borderId="5" xfId="0" applyFont="1" applyFill="1" applyBorder="1"/>
    <xf numFmtId="0" fontId="1" fillId="5" borderId="4" xfId="0" applyFont="1" applyFill="1" applyBorder="1"/>
    <xf numFmtId="0" fontId="20" fillId="20" borderId="1" xfId="0" applyFont="1" applyFill="1" applyBorder="1" applyAlignment="1">
      <alignment horizontal="center" textRotation="90"/>
    </xf>
    <xf numFmtId="0" fontId="2" fillId="14" borderId="3" xfId="0" applyFont="1" applyFill="1" applyBorder="1" applyAlignment="1">
      <alignment horizontal="center" wrapText="1"/>
    </xf>
    <xf numFmtId="0" fontId="2" fillId="14" borderId="1" xfId="0" applyFont="1" applyFill="1" applyBorder="1" applyAlignment="1">
      <alignment horizontal="center" wrapText="1"/>
    </xf>
    <xf numFmtId="0" fontId="1" fillId="5" borderId="31" xfId="0" applyFont="1" applyFill="1" applyBorder="1"/>
    <xf numFmtId="0" fontId="19" fillId="22" borderId="31" xfId="0" applyFont="1" applyFill="1" applyBorder="1" applyAlignment="1">
      <alignment horizontal="center" wrapText="1"/>
    </xf>
    <xf numFmtId="0" fontId="2" fillId="14" borderId="0" xfId="0" applyFont="1" applyFill="1" applyAlignment="1">
      <alignment horizontal="center" wrapText="1"/>
    </xf>
    <xf numFmtId="0" fontId="1" fillId="20" borderId="1" xfId="0" applyFont="1" applyFill="1" applyBorder="1"/>
    <xf numFmtId="0" fontId="20" fillId="20" borderId="1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9" fillId="22" borderId="3" xfId="0" applyFont="1" applyFill="1" applyBorder="1" applyAlignment="1">
      <alignment horizontal="center" wrapText="1"/>
    </xf>
    <xf numFmtId="0" fontId="1" fillId="0" borderId="12" xfId="0" applyFont="1" applyBorder="1"/>
    <xf numFmtId="0" fontId="1" fillId="5" borderId="26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19" borderId="1" xfId="0" applyFont="1" applyFill="1" applyBorder="1"/>
    <xf numFmtId="0" fontId="21" fillId="19" borderId="34" xfId="0" applyFont="1" applyFill="1" applyBorder="1" applyAlignment="1">
      <alignment horizontal="center" wrapText="1"/>
    </xf>
    <xf numFmtId="0" fontId="21" fillId="19" borderId="0" xfId="0" applyFont="1" applyFill="1" applyAlignment="1">
      <alignment horizontal="center" wrapText="1"/>
    </xf>
    <xf numFmtId="0" fontId="19" fillId="22" borderId="2" xfId="0" applyFont="1" applyFill="1" applyBorder="1" applyAlignment="1">
      <alignment horizontal="center" wrapText="1"/>
    </xf>
    <xf numFmtId="0" fontId="1" fillId="18" borderId="2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center" wrapText="1"/>
    </xf>
    <xf numFmtId="0" fontId="6" fillId="24" borderId="3" xfId="0" applyFont="1" applyFill="1" applyBorder="1" applyAlignment="1">
      <alignment textRotation="90"/>
    </xf>
    <xf numFmtId="0" fontId="17" fillId="20" borderId="3" xfId="0" applyFont="1" applyFill="1" applyBorder="1" applyAlignment="1">
      <alignment textRotation="90"/>
    </xf>
    <xf numFmtId="0" fontId="6" fillId="24" borderId="18" xfId="0" applyFont="1" applyFill="1" applyBorder="1" applyAlignment="1">
      <alignment textRotation="90"/>
    </xf>
    <xf numFmtId="0" fontId="17" fillId="20" borderId="18" xfId="0" applyFont="1" applyFill="1" applyBorder="1" applyAlignment="1">
      <alignment textRotation="90"/>
    </xf>
    <xf numFmtId="0" fontId="1" fillId="5" borderId="2" xfId="0" applyFont="1" applyFill="1" applyBorder="1" applyAlignment="1">
      <alignment horizontal="center"/>
    </xf>
    <xf numFmtId="0" fontId="1" fillId="0" borderId="19" xfId="0" applyFont="1" applyBorder="1" applyAlignment="1">
      <alignment horizontal="right"/>
    </xf>
    <xf numFmtId="0" fontId="22" fillId="22" borderId="35" xfId="0" applyFont="1" applyFill="1" applyBorder="1" applyAlignment="1">
      <alignment horizontal="center" wrapText="1"/>
    </xf>
    <xf numFmtId="0" fontId="22" fillId="22" borderId="0" xfId="0" applyFont="1" applyFill="1" applyAlignment="1">
      <alignment horizontal="center" wrapText="1"/>
    </xf>
    <xf numFmtId="0" fontId="1" fillId="5" borderId="3" xfId="0" applyFont="1" applyFill="1" applyBorder="1"/>
    <xf numFmtId="0" fontId="6" fillId="24" borderId="4" xfId="0" applyFont="1" applyFill="1" applyBorder="1" applyAlignment="1">
      <alignment textRotation="90"/>
    </xf>
    <xf numFmtId="0" fontId="17" fillId="20" borderId="4" xfId="0" applyFont="1" applyFill="1" applyBorder="1" applyAlignment="1">
      <alignment textRotation="90"/>
    </xf>
    <xf numFmtId="0" fontId="1" fillId="5" borderId="36" xfId="0" applyFont="1" applyFill="1" applyBorder="1"/>
    <xf numFmtId="0" fontId="20" fillId="3" borderId="1" xfId="0" applyFont="1" applyFill="1" applyBorder="1" applyAlignment="1">
      <alignment horizontal="center"/>
    </xf>
    <xf numFmtId="0" fontId="21" fillId="14" borderId="1" xfId="0" applyFont="1" applyFill="1" applyBorder="1" applyAlignment="1">
      <alignment horizontal="center" wrapText="1"/>
    </xf>
    <xf numFmtId="0" fontId="6" fillId="21" borderId="1" xfId="0" applyFont="1" applyFill="1" applyBorder="1" applyAlignment="1">
      <alignment horizontal="center" wrapText="1"/>
    </xf>
    <xf numFmtId="172" fontId="1" fillId="0" borderId="0" xfId="0" applyNumberFormat="1" applyFont="1" applyAlignment="1">
      <alignment horizontal="center"/>
    </xf>
    <xf numFmtId="0" fontId="23" fillId="0" borderId="0" xfId="0" applyFont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24" fillId="10" borderId="0" xfId="0" applyFont="1" applyFill="1"/>
    <xf numFmtId="0" fontId="21" fillId="14" borderId="2" xfId="0" applyFont="1" applyFill="1" applyBorder="1" applyAlignment="1">
      <alignment horizontal="center" wrapText="1"/>
    </xf>
    <xf numFmtId="0" fontId="5" fillId="10" borderId="0" xfId="0" applyFont="1" applyFill="1"/>
    <xf numFmtId="0" fontId="6" fillId="21" borderId="0" xfId="0" applyFont="1" applyFill="1" applyAlignment="1">
      <alignment horizontal="center" wrapText="1"/>
    </xf>
    <xf numFmtId="0" fontId="19" fillId="14" borderId="1" xfId="0" applyFont="1" applyFill="1" applyBorder="1" applyAlignment="1">
      <alignment horizontal="center" wrapText="1"/>
    </xf>
    <xf numFmtId="0" fontId="1" fillId="3" borderId="1" xfId="0" applyFont="1" applyFill="1" applyBorder="1"/>
    <xf numFmtId="0" fontId="5" fillId="0" borderId="0" xfId="0" applyFont="1" applyAlignment="1">
      <alignment horizontal="center"/>
    </xf>
    <xf numFmtId="0" fontId="25" fillId="3" borderId="32" xfId="0" applyFont="1" applyFill="1" applyBorder="1" applyAlignment="1">
      <alignment horizontal="center" wrapText="1"/>
    </xf>
    <xf numFmtId="0" fontId="25" fillId="3" borderId="0" xfId="0" applyFont="1" applyFill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6" fillId="10" borderId="1" xfId="0" applyFont="1" applyFill="1" applyBorder="1" applyAlignment="1">
      <alignment horizontal="center" wrapText="1"/>
    </xf>
    <xf numFmtId="164" fontId="2" fillId="0" borderId="0" xfId="0" applyNumberFormat="1" applyFont="1"/>
    <xf numFmtId="0" fontId="1" fillId="14" borderId="1" xfId="0" applyFont="1" applyFill="1" applyBorder="1" applyAlignment="1">
      <alignment horizontal="center"/>
    </xf>
    <xf numFmtId="0" fontId="20" fillId="20" borderId="0" xfId="0" applyFont="1" applyFill="1" applyAlignment="1">
      <alignment horizontal="center"/>
    </xf>
    <xf numFmtId="0" fontId="1" fillId="21" borderId="1" xfId="0" applyFont="1" applyFill="1" applyBorder="1"/>
    <xf numFmtId="0" fontId="20" fillId="20" borderId="1" xfId="0" applyFont="1" applyFill="1" applyBorder="1"/>
    <xf numFmtId="0" fontId="6" fillId="10" borderId="0" xfId="0" applyFont="1" applyFill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2" fillId="21" borderId="2" xfId="0" applyFont="1" applyFill="1" applyBorder="1" applyAlignment="1">
      <alignment horizontal="center" wrapText="1"/>
    </xf>
    <xf numFmtId="166" fontId="7" fillId="0" borderId="0" xfId="0" applyNumberFormat="1" applyFont="1"/>
    <xf numFmtId="0" fontId="2" fillId="21" borderId="1" xfId="0" applyFont="1" applyFill="1" applyBorder="1" applyAlignment="1">
      <alignment horizontal="center" wrapText="1"/>
    </xf>
    <xf numFmtId="164" fontId="26" fillId="0" borderId="0" xfId="0" applyNumberFormat="1" applyFont="1" applyAlignment="1">
      <alignment horizontal="center"/>
    </xf>
    <xf numFmtId="170" fontId="7" fillId="0" borderId="0" xfId="0" applyNumberFormat="1" applyFont="1"/>
    <xf numFmtId="164" fontId="1" fillId="5" borderId="0" xfId="0" applyNumberFormat="1" applyFont="1" applyFill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0" fillId="0" borderId="0" xfId="0"/>
    <xf numFmtId="0" fontId="2" fillId="6" borderId="0" xfId="0" applyFont="1" applyFill="1"/>
    <xf numFmtId="0" fontId="1" fillId="0" borderId="0" xfId="0" applyFont="1" applyAlignment="1">
      <alignment horizontal="center"/>
    </xf>
    <xf numFmtId="0" fontId="5" fillId="9" borderId="0" xfId="0" applyFont="1" applyFill="1" applyAlignment="1">
      <alignment horizontal="center"/>
    </xf>
    <xf numFmtId="0" fontId="5" fillId="0" borderId="0" xfId="0" applyFont="1"/>
    <xf numFmtId="164" fontId="1" fillId="0" borderId="0" xfId="0" applyNumberFormat="1" applyFont="1"/>
    <xf numFmtId="0" fontId="1" fillId="0" borderId="27" xfId="0" applyFont="1" applyBorder="1"/>
    <xf numFmtId="0" fontId="16" fillId="0" borderId="28" xfId="0" applyFont="1" applyBorder="1"/>
    <xf numFmtId="0" fontId="16" fillId="0" borderId="29" xfId="0" applyFont="1" applyBorder="1"/>
    <xf numFmtId="0" fontId="16" fillId="0" borderId="25" xfId="0" applyFont="1" applyBorder="1"/>
    <xf numFmtId="0" fontId="16" fillId="0" borderId="30" xfId="0" applyFont="1" applyBorder="1"/>
    <xf numFmtId="0" fontId="16" fillId="0" borderId="5" xfId="0" applyFont="1" applyBorder="1"/>
    <xf numFmtId="0" fontId="2" fillId="14" borderId="3" xfId="0" applyFont="1" applyFill="1" applyBorder="1" applyAlignment="1">
      <alignment horizontal="center"/>
    </xf>
    <xf numFmtId="0" fontId="16" fillId="0" borderId="4" xfId="0" applyFont="1" applyBorder="1"/>
    <xf numFmtId="0" fontId="2" fillId="17" borderId="6" xfId="0" applyFont="1" applyFill="1" applyBorder="1" applyAlignment="1">
      <alignment horizontal="center"/>
    </xf>
    <xf numFmtId="0" fontId="16" fillId="0" borderId="7" xfId="0" applyFont="1" applyBorder="1"/>
    <xf numFmtId="0" fontId="16" fillId="0" borderId="8" xfId="0" applyFont="1" applyBorder="1"/>
    <xf numFmtId="0" fontId="2" fillId="17" borderId="11" xfId="0" applyFont="1" applyFill="1" applyBorder="1" applyAlignment="1">
      <alignment horizontal="center"/>
    </xf>
    <xf numFmtId="0" fontId="16" fillId="0" borderId="12" xfId="0" applyFont="1" applyBorder="1"/>
    <xf numFmtId="0" fontId="16" fillId="0" borderId="13" xfId="0" applyFont="1" applyBorder="1"/>
    <xf numFmtId="0" fontId="6" fillId="24" borderId="3" xfId="0" applyFont="1" applyFill="1" applyBorder="1" applyAlignment="1">
      <alignment textRotation="90"/>
    </xf>
    <xf numFmtId="0" fontId="16" fillId="0" borderId="18" xfId="0" applyFont="1" applyBorder="1"/>
    <xf numFmtId="0" fontId="17" fillId="25" borderId="3" xfId="0" applyFont="1" applyFill="1" applyBorder="1" applyAlignment="1">
      <alignment textRotation="90"/>
    </xf>
    <xf numFmtId="0" fontId="6" fillId="21" borderId="3" xfId="0" applyFont="1" applyFill="1" applyBorder="1" applyAlignment="1">
      <alignment horizontal="center" wrapText="1"/>
    </xf>
    <xf numFmtId="0" fontId="6" fillId="19" borderId="3" xfId="0" applyFont="1" applyFill="1" applyBorder="1" applyAlignment="1">
      <alignment horizontal="center" textRotation="90"/>
    </xf>
    <xf numFmtId="0" fontId="16" fillId="0" borderId="24" xfId="0" applyFont="1" applyBorder="1"/>
    <xf numFmtId="0" fontId="18" fillId="20" borderId="3" xfId="0" applyFont="1" applyFill="1" applyBorder="1" applyAlignment="1">
      <alignment horizontal="center" textRotation="90"/>
    </xf>
    <xf numFmtId="0" fontId="2" fillId="14" borderId="32" xfId="0" applyFont="1" applyFill="1" applyBorder="1" applyAlignment="1">
      <alignment horizontal="center" wrapText="1"/>
    </xf>
    <xf numFmtId="0" fontId="16" fillId="0" borderId="33" xfId="0" applyFont="1" applyBorder="1"/>
    <xf numFmtId="0" fontId="2" fillId="14" borderId="3" xfId="0" applyFont="1" applyFill="1" applyBorder="1" applyAlignment="1">
      <alignment horizontal="center" wrapText="1"/>
    </xf>
    <xf numFmtId="0" fontId="1" fillId="24" borderId="3" xfId="0" applyFont="1" applyFill="1" applyBorder="1" applyAlignment="1">
      <alignment horizontal="center" textRotation="90"/>
    </xf>
    <xf numFmtId="0" fontId="20" fillId="20" borderId="3" xfId="0" applyFont="1" applyFill="1" applyBorder="1" applyAlignment="1">
      <alignment horizontal="center" textRotation="90"/>
    </xf>
    <xf numFmtId="0" fontId="20" fillId="15" borderId="37" xfId="0" applyFont="1" applyFill="1" applyBorder="1" applyAlignment="1">
      <alignment textRotation="90"/>
    </xf>
    <xf numFmtId="0" fontId="16" fillId="0" borderId="37" xfId="0" applyFont="1" applyBorder="1"/>
    <xf numFmtId="0" fontId="17" fillId="20" borderId="3" xfId="0" applyFont="1" applyFill="1" applyBorder="1" applyAlignment="1">
      <alignment horizontal="center" textRotation="90"/>
    </xf>
    <xf numFmtId="0" fontId="1" fillId="19" borderId="21" xfId="0" applyFont="1" applyFill="1" applyBorder="1" applyAlignment="1">
      <alignment horizontal="center"/>
    </xf>
    <xf numFmtId="0" fontId="16" fillId="0" borderId="22" xfId="0" applyFont="1" applyBorder="1"/>
    <xf numFmtId="0" fontId="16" fillId="0" borderId="2" xfId="0" applyFont="1" applyBorder="1"/>
    <xf numFmtId="171" fontId="2" fillId="17" borderId="6" xfId="0" applyNumberFormat="1" applyFont="1" applyFill="1" applyBorder="1" applyAlignment="1">
      <alignment horizontal="center"/>
    </xf>
    <xf numFmtId="0" fontId="1" fillId="21" borderId="3" xfId="0" applyFont="1" applyFill="1" applyBorder="1" applyAlignment="1">
      <alignment horizontal="center"/>
    </xf>
    <xf numFmtId="0" fontId="17" fillId="20" borderId="3" xfId="0" applyFont="1" applyFill="1" applyBorder="1" applyAlignment="1">
      <alignment textRotation="90"/>
    </xf>
    <xf numFmtId="0" fontId="25" fillId="3" borderId="0" xfId="0" applyFont="1" applyFill="1" applyAlignment="1">
      <alignment horizontal="center" wrapText="1"/>
    </xf>
    <xf numFmtId="0" fontId="2" fillId="21" borderId="27" xfId="0" applyFont="1" applyFill="1" applyBorder="1" applyAlignment="1">
      <alignment horizontal="center" wrapText="1"/>
    </xf>
    <xf numFmtId="0" fontId="16" fillId="0" borderId="38" xfId="0" applyFont="1" applyBorder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ca De Giovanetti" id="{BFE3DD9D-E517-4E1A-B2B2-CBA9742119A3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" dT="2025-12-01T20:55:35.00" personId="{BFE3DD9D-E517-4E1A-B2B2-CBA9742119A3}" id="{37A567B1-B0FB-4375-8B85-2FF541F036CF}" done="1">
    <text>25 Jan :-)</text>
  </threadedComment>
</ThreadedComments>
</file>

<file path=xl/worksheets/_rels/sheet1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M1041"/>
  <sheetViews>
    <sheetView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baseColWidth="10" defaultColWidth="12.6640625" defaultRowHeight="15.75" customHeight="1"/>
  <cols>
    <col min="1" max="2" width="12.6640625" hidden="1"/>
    <col min="5" max="5" width="5.6640625" customWidth="1"/>
    <col min="6" max="11" width="16.6640625" hidden="1" customWidth="1"/>
    <col min="12" max="12" width="16.6640625" customWidth="1"/>
    <col min="13" max="13" width="12.6640625" hidden="1"/>
  </cols>
  <sheetData>
    <row r="1" spans="1:13">
      <c r="A1" s="202"/>
      <c r="B1" s="202"/>
      <c r="C1" s="1"/>
      <c r="D1" s="2"/>
      <c r="E1" s="2"/>
      <c r="F1" s="4"/>
      <c r="G1" s="4"/>
      <c r="H1" s="4"/>
      <c r="I1" s="4"/>
      <c r="J1" s="4"/>
      <c r="K1" s="4"/>
      <c r="L1" s="7">
        <v>45690</v>
      </c>
    </row>
    <row r="2" spans="1:13">
      <c r="A2" s="203"/>
      <c r="B2" s="203"/>
      <c r="C2" s="1"/>
      <c r="D2" s="2" t="s">
        <v>1</v>
      </c>
      <c r="E2" s="2"/>
      <c r="F2" s="4" t="s">
        <v>2</v>
      </c>
      <c r="G2" s="4" t="s">
        <v>3</v>
      </c>
      <c r="H2" s="4"/>
      <c r="I2" s="4" t="s">
        <v>4</v>
      </c>
      <c r="J2" s="4"/>
      <c r="K2" s="4" t="s">
        <v>4</v>
      </c>
      <c r="L2" s="4" t="s">
        <v>5</v>
      </c>
    </row>
    <row r="3" spans="1:13">
      <c r="A3" s="11"/>
      <c r="B3" s="11"/>
      <c r="C3" s="204" t="s">
        <v>6</v>
      </c>
      <c r="D3" s="203"/>
      <c r="E3" s="13"/>
      <c r="F3" s="15"/>
      <c r="G3" s="15"/>
      <c r="H3" s="15"/>
      <c r="I3" s="15"/>
      <c r="J3" s="15"/>
      <c r="K3" s="15"/>
      <c r="L3" s="15"/>
    </row>
    <row r="4" spans="1:13">
      <c r="A4" s="11"/>
      <c r="B4" s="11"/>
      <c r="C4" s="16" t="s">
        <v>8</v>
      </c>
      <c r="D4" s="16" t="s">
        <v>10</v>
      </c>
      <c r="E4" s="16"/>
      <c r="F4" s="25" t="e">
        <f t="shared" ref="F4:F9" si="0">IF(#REF!="présent",1,IF(#REF!="présent samedi avec nuit",2,0))</f>
        <v>#REF!</v>
      </c>
      <c r="G4" s="25" t="e">
        <f t="shared" ref="G4:G9" si="1">IF(#REF!="présent dimanche seulement",1,IF(#REF!="présent samedi seulement",1,IF(#REF!="présent sans nuits",1,0)))</f>
        <v>#REF!</v>
      </c>
      <c r="H4" s="25" t="e">
        <f t="shared" ref="H4:H9" si="2">IF(#REF!="présent",1,IF(#REF!="présent samedi avec nuit",2,0))</f>
        <v>#REF!</v>
      </c>
      <c r="I4" s="25" t="e">
        <f t="shared" ref="I4:I9" si="3">IF(#REF!="présent dimanche seulement",1,IF(#REF!="présent samedi seulement",1,IF(#REF!="présent sans nuits",1,0)))</f>
        <v>#REF!</v>
      </c>
      <c r="J4" s="25" t="e">
        <f t="shared" ref="J4:J9" si="4">IF(#REF!="présent",1,IF(#REF!="présent samedi avec nuit",2,IF(#REF!="hôtel",3,0)))</f>
        <v>#REF!</v>
      </c>
      <c r="K4" s="25" t="e">
        <f t="shared" ref="K4:K9" si="5">IF(#REF!="présent dimanche seulement",1,IF(#REF!="présent samedi seulement",1,IF(#REF!="présent sans nuits",1,0)))</f>
        <v>#REF!</v>
      </c>
      <c r="L4" s="21" t="s">
        <v>23</v>
      </c>
      <c r="M4" s="25">
        <f t="shared" ref="M4:M9" si="6">IF(L4="présent",1,0)</f>
        <v>1</v>
      </c>
    </row>
    <row r="5" spans="1:13">
      <c r="A5" s="31">
        <v>42248</v>
      </c>
      <c r="B5" s="11" t="s">
        <v>64</v>
      </c>
      <c r="C5" s="16" t="s">
        <v>65</v>
      </c>
      <c r="D5" s="16" t="s">
        <v>66</v>
      </c>
      <c r="E5" s="16"/>
      <c r="F5" s="25" t="e">
        <f t="shared" si="0"/>
        <v>#REF!</v>
      </c>
      <c r="G5" s="25" t="e">
        <f t="shared" si="1"/>
        <v>#REF!</v>
      </c>
      <c r="H5" s="25" t="e">
        <f t="shared" si="2"/>
        <v>#REF!</v>
      </c>
      <c r="I5" s="25" t="e">
        <f t="shared" si="3"/>
        <v>#REF!</v>
      </c>
      <c r="J5" s="25" t="e">
        <f t="shared" si="4"/>
        <v>#REF!</v>
      </c>
      <c r="K5" s="25" t="e">
        <f t="shared" si="5"/>
        <v>#REF!</v>
      </c>
      <c r="L5" s="21" t="s">
        <v>23</v>
      </c>
      <c r="M5" s="25">
        <f t="shared" si="6"/>
        <v>1</v>
      </c>
    </row>
    <row r="6" spans="1:13">
      <c r="A6" s="11" t="s">
        <v>71</v>
      </c>
      <c r="B6" s="11" t="s">
        <v>72</v>
      </c>
      <c r="C6" s="16" t="s">
        <v>73</v>
      </c>
      <c r="D6" s="16" t="s">
        <v>21</v>
      </c>
      <c r="E6" s="16"/>
      <c r="F6" s="25" t="e">
        <f t="shared" si="0"/>
        <v>#REF!</v>
      </c>
      <c r="G6" s="25" t="e">
        <f t="shared" si="1"/>
        <v>#REF!</v>
      </c>
      <c r="H6" s="25" t="e">
        <f t="shared" si="2"/>
        <v>#REF!</v>
      </c>
      <c r="I6" s="25" t="e">
        <f t="shared" si="3"/>
        <v>#REF!</v>
      </c>
      <c r="J6" s="25" t="e">
        <f t="shared" si="4"/>
        <v>#REF!</v>
      </c>
      <c r="K6" s="25" t="e">
        <f t="shared" si="5"/>
        <v>#REF!</v>
      </c>
      <c r="L6" s="25" t="s">
        <v>23</v>
      </c>
      <c r="M6" s="25">
        <f t="shared" si="6"/>
        <v>1</v>
      </c>
    </row>
    <row r="7" spans="1:13">
      <c r="A7" s="11" t="s">
        <v>71</v>
      </c>
      <c r="B7" s="11" t="s">
        <v>72</v>
      </c>
      <c r="C7" s="16" t="s">
        <v>73</v>
      </c>
      <c r="D7" s="16" t="s">
        <v>78</v>
      </c>
      <c r="E7" s="16"/>
      <c r="F7" s="25" t="e">
        <f t="shared" si="0"/>
        <v>#REF!</v>
      </c>
      <c r="G7" s="25" t="e">
        <f t="shared" si="1"/>
        <v>#REF!</v>
      </c>
      <c r="H7" s="25" t="e">
        <f t="shared" si="2"/>
        <v>#REF!</v>
      </c>
      <c r="I7" s="25" t="e">
        <f t="shared" si="3"/>
        <v>#REF!</v>
      </c>
      <c r="J7" s="25" t="e">
        <f t="shared" si="4"/>
        <v>#REF!</v>
      </c>
      <c r="K7" s="25" t="e">
        <f t="shared" si="5"/>
        <v>#REF!</v>
      </c>
      <c r="L7" s="25" t="s">
        <v>23</v>
      </c>
      <c r="M7" s="25">
        <f t="shared" si="6"/>
        <v>1</v>
      </c>
    </row>
    <row r="8" spans="1:13">
      <c r="A8" s="11"/>
      <c r="B8" s="11"/>
      <c r="C8" s="16" t="s">
        <v>81</v>
      </c>
      <c r="D8" s="16" t="s">
        <v>82</v>
      </c>
      <c r="E8" s="16"/>
      <c r="F8" s="25" t="e">
        <f t="shared" si="0"/>
        <v>#REF!</v>
      </c>
      <c r="G8" s="25" t="e">
        <f t="shared" si="1"/>
        <v>#REF!</v>
      </c>
      <c r="H8" s="25" t="e">
        <f t="shared" si="2"/>
        <v>#REF!</v>
      </c>
      <c r="I8" s="25" t="e">
        <f t="shared" si="3"/>
        <v>#REF!</v>
      </c>
      <c r="J8" s="25" t="e">
        <f t="shared" si="4"/>
        <v>#REF!</v>
      </c>
      <c r="K8" s="25" t="e">
        <f t="shared" si="5"/>
        <v>#REF!</v>
      </c>
      <c r="L8" s="21"/>
      <c r="M8" s="25">
        <f t="shared" si="6"/>
        <v>0</v>
      </c>
    </row>
    <row r="9" spans="1:13">
      <c r="A9" s="11"/>
      <c r="B9" s="11"/>
      <c r="C9" s="16" t="s">
        <v>29</v>
      </c>
      <c r="D9" s="16" t="s">
        <v>48</v>
      </c>
      <c r="E9" s="16"/>
      <c r="F9" s="25" t="e">
        <f t="shared" si="0"/>
        <v>#REF!</v>
      </c>
      <c r="G9" s="25" t="e">
        <f t="shared" si="1"/>
        <v>#REF!</v>
      </c>
      <c r="H9" s="25" t="e">
        <f t="shared" si="2"/>
        <v>#REF!</v>
      </c>
      <c r="I9" s="25" t="e">
        <f t="shared" si="3"/>
        <v>#REF!</v>
      </c>
      <c r="J9" s="25" t="e">
        <f t="shared" si="4"/>
        <v>#REF!</v>
      </c>
      <c r="K9" s="25" t="e">
        <f t="shared" si="5"/>
        <v>#REF!</v>
      </c>
      <c r="L9" s="21" t="s">
        <v>23</v>
      </c>
      <c r="M9" s="25">
        <f t="shared" si="6"/>
        <v>1</v>
      </c>
    </row>
    <row r="10" spans="1:13">
      <c r="A10" s="1"/>
      <c r="B10" s="1"/>
      <c r="C10" s="16" t="s">
        <v>29</v>
      </c>
      <c r="D10" s="21" t="s">
        <v>26</v>
      </c>
      <c r="E10" s="21"/>
      <c r="F10" s="25"/>
      <c r="G10" s="25"/>
      <c r="H10" s="25"/>
      <c r="I10" s="25"/>
      <c r="J10" s="25"/>
      <c r="K10" s="25"/>
      <c r="L10" s="21"/>
      <c r="M10" s="25"/>
    </row>
    <row r="11" spans="1:13">
      <c r="A11" s="1"/>
      <c r="B11" s="1"/>
      <c r="C11" s="21" t="s">
        <v>29</v>
      </c>
      <c r="D11" s="21" t="s">
        <v>31</v>
      </c>
      <c r="E11" s="21"/>
      <c r="F11" s="25" t="e">
        <f t="shared" ref="F11:F36" si="7">IF(#REF!="présent",1,IF(#REF!="présent samedi avec nuit",2,0))</f>
        <v>#REF!</v>
      </c>
      <c r="G11" s="25" t="e">
        <f t="shared" ref="G11:G36" si="8">IF(#REF!="présent dimanche seulement",1,IF(#REF!="présent samedi seulement",1,IF(#REF!="présent sans nuits",1,0)))</f>
        <v>#REF!</v>
      </c>
      <c r="H11" s="25" t="e">
        <f t="shared" ref="H11:H36" si="9">IF(#REF!="présent",1,IF(#REF!="présent samedi avec nuit",2,0))</f>
        <v>#REF!</v>
      </c>
      <c r="I11" s="25" t="e">
        <f t="shared" ref="I11:I36" si="10">IF(#REF!="présent dimanche seulement",1,IF(#REF!="présent samedi seulement",1,IF(#REF!="présent sans nuits",1,0)))</f>
        <v>#REF!</v>
      </c>
      <c r="J11" s="25" t="e">
        <f t="shared" ref="J11:J36" si="11">IF(#REF!="présent",1,IF(#REF!="présent samedi avec nuit",2,IF(#REF!="hôtel",3,0)))</f>
        <v>#REF!</v>
      </c>
      <c r="K11" s="25" t="e">
        <f t="shared" ref="K11:K36" si="12">IF(#REF!="présent dimanche seulement",1,IF(#REF!="présent samedi seulement",1,IF(#REF!="présent sans nuits",1,0)))</f>
        <v>#REF!</v>
      </c>
      <c r="L11" s="21"/>
      <c r="M11" s="25">
        <f t="shared" ref="M11:M36" si="13">IF(L11="présent",1,0)</f>
        <v>0</v>
      </c>
    </row>
    <row r="12" spans="1:13">
      <c r="A12" s="31">
        <v>41387</v>
      </c>
      <c r="B12" s="11" t="s">
        <v>96</v>
      </c>
      <c r="C12" s="16" t="s">
        <v>32</v>
      </c>
      <c r="D12" s="16" t="s">
        <v>35</v>
      </c>
      <c r="E12" s="16"/>
      <c r="F12" s="25" t="e">
        <f t="shared" si="7"/>
        <v>#REF!</v>
      </c>
      <c r="G12" s="25" t="e">
        <f t="shared" si="8"/>
        <v>#REF!</v>
      </c>
      <c r="H12" s="25" t="e">
        <f t="shared" si="9"/>
        <v>#REF!</v>
      </c>
      <c r="I12" s="25" t="e">
        <f t="shared" si="10"/>
        <v>#REF!</v>
      </c>
      <c r="J12" s="25" t="e">
        <f t="shared" si="11"/>
        <v>#REF!</v>
      </c>
      <c r="K12" s="25" t="e">
        <f t="shared" si="12"/>
        <v>#REF!</v>
      </c>
      <c r="L12" s="25"/>
      <c r="M12" s="25">
        <f t="shared" si="13"/>
        <v>0</v>
      </c>
    </row>
    <row r="13" spans="1:13">
      <c r="A13" s="31">
        <v>41402</v>
      </c>
      <c r="B13" s="11" t="s">
        <v>64</v>
      </c>
      <c r="C13" s="16" t="s">
        <v>30</v>
      </c>
      <c r="D13" s="16" t="s">
        <v>42</v>
      </c>
      <c r="E13" s="16"/>
      <c r="F13" s="25" t="e">
        <f t="shared" si="7"/>
        <v>#REF!</v>
      </c>
      <c r="G13" s="25" t="e">
        <f t="shared" si="8"/>
        <v>#REF!</v>
      </c>
      <c r="H13" s="25" t="e">
        <f t="shared" si="9"/>
        <v>#REF!</v>
      </c>
      <c r="I13" s="25" t="e">
        <f t="shared" si="10"/>
        <v>#REF!</v>
      </c>
      <c r="J13" s="25" t="e">
        <f t="shared" si="11"/>
        <v>#REF!</v>
      </c>
      <c r="K13" s="25" t="e">
        <f t="shared" si="12"/>
        <v>#REF!</v>
      </c>
      <c r="L13" s="25" t="s">
        <v>23</v>
      </c>
      <c r="M13" s="25">
        <f t="shared" si="13"/>
        <v>1</v>
      </c>
    </row>
    <row r="14" spans="1:13">
      <c r="A14" s="31">
        <v>42427</v>
      </c>
      <c r="B14" s="11" t="s">
        <v>64</v>
      </c>
      <c r="C14" s="16" t="s">
        <v>30</v>
      </c>
      <c r="D14" s="16" t="s">
        <v>39</v>
      </c>
      <c r="E14" s="16"/>
      <c r="F14" s="25" t="e">
        <f t="shared" si="7"/>
        <v>#REF!</v>
      </c>
      <c r="G14" s="25" t="e">
        <f t="shared" si="8"/>
        <v>#REF!</v>
      </c>
      <c r="H14" s="25" t="e">
        <f t="shared" si="9"/>
        <v>#REF!</v>
      </c>
      <c r="I14" s="25" t="e">
        <f t="shared" si="10"/>
        <v>#REF!</v>
      </c>
      <c r="J14" s="25" t="e">
        <f t="shared" si="11"/>
        <v>#REF!</v>
      </c>
      <c r="K14" s="25" t="e">
        <f t="shared" si="12"/>
        <v>#REF!</v>
      </c>
      <c r="L14" s="25" t="s">
        <v>23</v>
      </c>
      <c r="M14" s="25">
        <f t="shared" si="13"/>
        <v>1</v>
      </c>
    </row>
    <row r="15" spans="1:13">
      <c r="A15" s="33">
        <v>39741</v>
      </c>
      <c r="B15" s="11" t="s">
        <v>98</v>
      </c>
      <c r="C15" s="16" t="s">
        <v>99</v>
      </c>
      <c r="D15" s="16" t="s">
        <v>100</v>
      </c>
      <c r="E15" s="16"/>
      <c r="F15" s="25" t="e">
        <f t="shared" si="7"/>
        <v>#REF!</v>
      </c>
      <c r="G15" s="25" t="e">
        <f t="shared" si="8"/>
        <v>#REF!</v>
      </c>
      <c r="H15" s="25" t="e">
        <f t="shared" si="9"/>
        <v>#REF!</v>
      </c>
      <c r="I15" s="25" t="e">
        <f t="shared" si="10"/>
        <v>#REF!</v>
      </c>
      <c r="J15" s="25" t="e">
        <f t="shared" si="11"/>
        <v>#REF!</v>
      </c>
      <c r="K15" s="25" t="e">
        <f t="shared" si="12"/>
        <v>#REF!</v>
      </c>
      <c r="L15" s="25" t="s">
        <v>23</v>
      </c>
      <c r="M15" s="25">
        <f t="shared" si="13"/>
        <v>1</v>
      </c>
    </row>
    <row r="16" spans="1:13">
      <c r="A16" s="11"/>
      <c r="B16" s="11"/>
      <c r="C16" s="16" t="s">
        <v>47</v>
      </c>
      <c r="D16" s="16" t="s">
        <v>49</v>
      </c>
      <c r="E16" s="16"/>
      <c r="F16" s="25" t="e">
        <f t="shared" si="7"/>
        <v>#REF!</v>
      </c>
      <c r="G16" s="25" t="e">
        <f t="shared" si="8"/>
        <v>#REF!</v>
      </c>
      <c r="H16" s="25" t="e">
        <f t="shared" si="9"/>
        <v>#REF!</v>
      </c>
      <c r="I16" s="25" t="e">
        <f t="shared" si="10"/>
        <v>#REF!</v>
      </c>
      <c r="J16" s="25" t="e">
        <f t="shared" si="11"/>
        <v>#REF!</v>
      </c>
      <c r="K16" s="25" t="e">
        <f t="shared" si="12"/>
        <v>#REF!</v>
      </c>
      <c r="L16" s="21"/>
      <c r="M16" s="25">
        <f t="shared" si="13"/>
        <v>0</v>
      </c>
    </row>
    <row r="17" spans="1:13">
      <c r="A17" s="31">
        <v>42253</v>
      </c>
      <c r="B17" s="11" t="s">
        <v>64</v>
      </c>
      <c r="C17" s="16" t="s">
        <v>60</v>
      </c>
      <c r="D17" s="16" t="s">
        <v>101</v>
      </c>
      <c r="E17" s="16"/>
      <c r="F17" s="25" t="e">
        <f t="shared" si="7"/>
        <v>#REF!</v>
      </c>
      <c r="G17" s="25" t="e">
        <f t="shared" si="8"/>
        <v>#REF!</v>
      </c>
      <c r="H17" s="25" t="e">
        <f t="shared" si="9"/>
        <v>#REF!</v>
      </c>
      <c r="I17" s="25" t="e">
        <f t="shared" si="10"/>
        <v>#REF!</v>
      </c>
      <c r="J17" s="25" t="e">
        <f t="shared" si="11"/>
        <v>#REF!</v>
      </c>
      <c r="K17" s="25" t="e">
        <f t="shared" si="12"/>
        <v>#REF!</v>
      </c>
      <c r="L17" s="25" t="s">
        <v>23</v>
      </c>
      <c r="M17" s="25">
        <f t="shared" si="13"/>
        <v>1</v>
      </c>
    </row>
    <row r="18" spans="1:13">
      <c r="A18" s="31">
        <v>41457</v>
      </c>
      <c r="B18" s="11" t="s">
        <v>64</v>
      </c>
      <c r="C18" s="16" t="s">
        <v>60</v>
      </c>
      <c r="D18" s="16" t="s">
        <v>61</v>
      </c>
      <c r="E18" s="16"/>
      <c r="F18" s="25" t="e">
        <f t="shared" si="7"/>
        <v>#REF!</v>
      </c>
      <c r="G18" s="25" t="e">
        <f t="shared" si="8"/>
        <v>#REF!</v>
      </c>
      <c r="H18" s="25" t="e">
        <f t="shared" si="9"/>
        <v>#REF!</v>
      </c>
      <c r="I18" s="25" t="e">
        <f t="shared" si="10"/>
        <v>#REF!</v>
      </c>
      <c r="J18" s="25" t="e">
        <f t="shared" si="11"/>
        <v>#REF!</v>
      </c>
      <c r="K18" s="25" t="e">
        <f t="shared" si="12"/>
        <v>#REF!</v>
      </c>
      <c r="L18" s="25" t="s">
        <v>23</v>
      </c>
      <c r="M18" s="25">
        <f t="shared" si="13"/>
        <v>1</v>
      </c>
    </row>
    <row r="19" spans="1:13">
      <c r="A19" s="31">
        <v>40808</v>
      </c>
      <c r="B19" s="11" t="s">
        <v>64</v>
      </c>
      <c r="C19" s="16" t="s">
        <v>45</v>
      </c>
      <c r="D19" s="16" t="s">
        <v>63</v>
      </c>
      <c r="E19" s="16"/>
      <c r="F19" s="25" t="e">
        <f t="shared" si="7"/>
        <v>#REF!</v>
      </c>
      <c r="G19" s="25" t="e">
        <f t="shared" si="8"/>
        <v>#REF!</v>
      </c>
      <c r="H19" s="25" t="e">
        <f t="shared" si="9"/>
        <v>#REF!</v>
      </c>
      <c r="I19" s="25" t="e">
        <f t="shared" si="10"/>
        <v>#REF!</v>
      </c>
      <c r="J19" s="25" t="e">
        <f t="shared" si="11"/>
        <v>#REF!</v>
      </c>
      <c r="K19" s="25" t="e">
        <f t="shared" si="12"/>
        <v>#REF!</v>
      </c>
      <c r="L19" s="25"/>
      <c r="M19" s="25">
        <f t="shared" si="13"/>
        <v>0</v>
      </c>
    </row>
    <row r="20" spans="1:13">
      <c r="A20" s="31">
        <v>41417</v>
      </c>
      <c r="B20" s="11" t="s">
        <v>64</v>
      </c>
      <c r="C20" s="16" t="s">
        <v>67</v>
      </c>
      <c r="D20" s="16" t="s">
        <v>68</v>
      </c>
      <c r="E20" s="16"/>
      <c r="F20" s="25" t="e">
        <f t="shared" si="7"/>
        <v>#REF!</v>
      </c>
      <c r="G20" s="25" t="e">
        <f t="shared" si="8"/>
        <v>#REF!</v>
      </c>
      <c r="H20" s="25" t="e">
        <f t="shared" si="9"/>
        <v>#REF!</v>
      </c>
      <c r="I20" s="25" t="e">
        <f t="shared" si="10"/>
        <v>#REF!</v>
      </c>
      <c r="J20" s="25" t="e">
        <f t="shared" si="11"/>
        <v>#REF!</v>
      </c>
      <c r="K20" s="25" t="e">
        <f t="shared" si="12"/>
        <v>#REF!</v>
      </c>
      <c r="L20" s="25"/>
      <c r="M20" s="25">
        <f t="shared" si="13"/>
        <v>0</v>
      </c>
    </row>
    <row r="21" spans="1:13">
      <c r="A21" s="11"/>
      <c r="B21" s="11"/>
      <c r="C21" s="16" t="s">
        <v>74</v>
      </c>
      <c r="D21" s="16" t="s">
        <v>75</v>
      </c>
      <c r="E21" s="16"/>
      <c r="F21" s="25" t="e">
        <f t="shared" si="7"/>
        <v>#REF!</v>
      </c>
      <c r="G21" s="25" t="e">
        <f t="shared" si="8"/>
        <v>#REF!</v>
      </c>
      <c r="H21" s="25" t="e">
        <f t="shared" si="9"/>
        <v>#REF!</v>
      </c>
      <c r="I21" s="25" t="e">
        <f t="shared" si="10"/>
        <v>#REF!</v>
      </c>
      <c r="J21" s="25" t="e">
        <f t="shared" si="11"/>
        <v>#REF!</v>
      </c>
      <c r="K21" s="25" t="e">
        <f t="shared" si="12"/>
        <v>#REF!</v>
      </c>
      <c r="L21" s="21"/>
      <c r="M21" s="25">
        <f t="shared" si="13"/>
        <v>0</v>
      </c>
    </row>
    <row r="22" spans="1:13">
      <c r="A22" s="11"/>
      <c r="B22" s="11" t="s">
        <v>64</v>
      </c>
      <c r="C22" s="16" t="s">
        <v>69</v>
      </c>
      <c r="D22" s="16" t="s">
        <v>70</v>
      </c>
      <c r="E22" s="16"/>
      <c r="F22" s="25" t="e">
        <f t="shared" si="7"/>
        <v>#REF!</v>
      </c>
      <c r="G22" s="25" t="e">
        <f t="shared" si="8"/>
        <v>#REF!</v>
      </c>
      <c r="H22" s="25" t="e">
        <f t="shared" si="9"/>
        <v>#REF!</v>
      </c>
      <c r="I22" s="25" t="e">
        <f t="shared" si="10"/>
        <v>#REF!</v>
      </c>
      <c r="J22" s="25" t="e">
        <f t="shared" si="11"/>
        <v>#REF!</v>
      </c>
      <c r="K22" s="25" t="e">
        <f t="shared" si="12"/>
        <v>#REF!</v>
      </c>
      <c r="L22" s="21"/>
      <c r="M22" s="25">
        <f t="shared" si="13"/>
        <v>0</v>
      </c>
    </row>
    <row r="23" spans="1:13">
      <c r="A23" s="31">
        <v>42061</v>
      </c>
      <c r="B23" s="11" t="s">
        <v>103</v>
      </c>
      <c r="C23" s="16" t="s">
        <v>40</v>
      </c>
      <c r="D23" s="16" t="s">
        <v>43</v>
      </c>
      <c r="E23" s="16"/>
      <c r="F23" s="25" t="e">
        <f t="shared" si="7"/>
        <v>#REF!</v>
      </c>
      <c r="G23" s="25" t="e">
        <f t="shared" si="8"/>
        <v>#REF!</v>
      </c>
      <c r="H23" s="25" t="e">
        <f t="shared" si="9"/>
        <v>#REF!</v>
      </c>
      <c r="I23" s="25" t="e">
        <f t="shared" si="10"/>
        <v>#REF!</v>
      </c>
      <c r="J23" s="25" t="e">
        <f t="shared" si="11"/>
        <v>#REF!</v>
      </c>
      <c r="K23" s="25" t="e">
        <f t="shared" si="12"/>
        <v>#REF!</v>
      </c>
      <c r="L23" s="21" t="s">
        <v>4</v>
      </c>
      <c r="M23" s="25">
        <f t="shared" si="13"/>
        <v>0</v>
      </c>
    </row>
    <row r="24" spans="1:13">
      <c r="A24" s="11"/>
      <c r="B24" s="11" t="s">
        <v>72</v>
      </c>
      <c r="C24" s="16" t="s">
        <v>76</v>
      </c>
      <c r="D24" s="16" t="s">
        <v>77</v>
      </c>
      <c r="E24" s="16"/>
      <c r="F24" s="25" t="e">
        <f t="shared" si="7"/>
        <v>#REF!</v>
      </c>
      <c r="G24" s="25" t="e">
        <f t="shared" si="8"/>
        <v>#REF!</v>
      </c>
      <c r="H24" s="25" t="e">
        <f t="shared" si="9"/>
        <v>#REF!</v>
      </c>
      <c r="I24" s="25" t="e">
        <f t="shared" si="10"/>
        <v>#REF!</v>
      </c>
      <c r="J24" s="25" t="e">
        <f t="shared" si="11"/>
        <v>#REF!</v>
      </c>
      <c r="K24" s="25" t="e">
        <f t="shared" si="12"/>
        <v>#REF!</v>
      </c>
      <c r="L24" s="21"/>
      <c r="M24" s="25">
        <f t="shared" si="13"/>
        <v>0</v>
      </c>
    </row>
    <row r="25" spans="1:13">
      <c r="A25" s="38"/>
      <c r="B25" s="11" t="s">
        <v>98</v>
      </c>
      <c r="C25" s="16" t="s">
        <v>79</v>
      </c>
      <c r="D25" s="16" t="s">
        <v>80</v>
      </c>
      <c r="E25" s="16"/>
      <c r="F25" s="25" t="e">
        <f t="shared" si="7"/>
        <v>#REF!</v>
      </c>
      <c r="G25" s="25" t="e">
        <f t="shared" si="8"/>
        <v>#REF!</v>
      </c>
      <c r="H25" s="25" t="e">
        <f t="shared" si="9"/>
        <v>#REF!</v>
      </c>
      <c r="I25" s="25" t="e">
        <f t="shared" si="10"/>
        <v>#REF!</v>
      </c>
      <c r="J25" s="25" t="e">
        <f t="shared" si="11"/>
        <v>#REF!</v>
      </c>
      <c r="K25" s="25" t="e">
        <f t="shared" si="12"/>
        <v>#REF!</v>
      </c>
      <c r="L25" s="25" t="s">
        <v>23</v>
      </c>
      <c r="M25" s="25">
        <f t="shared" si="13"/>
        <v>1</v>
      </c>
    </row>
    <row r="26" spans="1:13">
      <c r="A26" s="11"/>
      <c r="B26" s="11" t="s">
        <v>111</v>
      </c>
      <c r="C26" s="16" t="s">
        <v>83</v>
      </c>
      <c r="D26" s="16" t="s">
        <v>84</v>
      </c>
      <c r="E26" s="16"/>
      <c r="F26" s="25" t="e">
        <f t="shared" si="7"/>
        <v>#REF!</v>
      </c>
      <c r="G26" s="25" t="e">
        <f t="shared" si="8"/>
        <v>#REF!</v>
      </c>
      <c r="H26" s="25" t="e">
        <f t="shared" si="9"/>
        <v>#REF!</v>
      </c>
      <c r="I26" s="25" t="e">
        <f t="shared" si="10"/>
        <v>#REF!</v>
      </c>
      <c r="J26" s="25" t="e">
        <f t="shared" si="11"/>
        <v>#REF!</v>
      </c>
      <c r="K26" s="25" t="e">
        <f t="shared" si="12"/>
        <v>#REF!</v>
      </c>
      <c r="L26" s="25"/>
      <c r="M26" s="25">
        <f t="shared" si="13"/>
        <v>0</v>
      </c>
    </row>
    <row r="27" spans="1:13">
      <c r="A27" s="11"/>
      <c r="B27" s="11"/>
      <c r="C27" s="16" t="s">
        <v>114</v>
      </c>
      <c r="D27" s="16" t="s">
        <v>115</v>
      </c>
      <c r="E27" s="16"/>
      <c r="F27" s="25" t="e">
        <f t="shared" si="7"/>
        <v>#REF!</v>
      </c>
      <c r="G27" s="25" t="e">
        <f t="shared" si="8"/>
        <v>#REF!</v>
      </c>
      <c r="H27" s="25" t="e">
        <f t="shared" si="9"/>
        <v>#REF!</v>
      </c>
      <c r="I27" s="25" t="e">
        <f t="shared" si="10"/>
        <v>#REF!</v>
      </c>
      <c r="J27" s="25" t="e">
        <f t="shared" si="11"/>
        <v>#REF!</v>
      </c>
      <c r="K27" s="25" t="e">
        <f t="shared" si="12"/>
        <v>#REF!</v>
      </c>
      <c r="L27" s="21"/>
      <c r="M27" s="25">
        <f t="shared" si="13"/>
        <v>0</v>
      </c>
    </row>
    <row r="28" spans="1:13">
      <c r="A28" s="11"/>
      <c r="B28" s="11"/>
      <c r="C28" s="16" t="s">
        <v>118</v>
      </c>
      <c r="D28" s="16" t="s">
        <v>120</v>
      </c>
      <c r="E28" s="16"/>
      <c r="F28" s="25" t="e">
        <f t="shared" si="7"/>
        <v>#REF!</v>
      </c>
      <c r="G28" s="25" t="e">
        <f t="shared" si="8"/>
        <v>#REF!</v>
      </c>
      <c r="H28" s="25" t="e">
        <f t="shared" si="9"/>
        <v>#REF!</v>
      </c>
      <c r="I28" s="25" t="e">
        <f t="shared" si="10"/>
        <v>#REF!</v>
      </c>
      <c r="J28" s="25" t="e">
        <f t="shared" si="11"/>
        <v>#REF!</v>
      </c>
      <c r="K28" s="25" t="e">
        <f t="shared" si="12"/>
        <v>#REF!</v>
      </c>
      <c r="L28" s="21"/>
      <c r="M28" s="25">
        <f t="shared" si="13"/>
        <v>0</v>
      </c>
    </row>
    <row r="29" spans="1:13">
      <c r="A29" s="31">
        <v>41720</v>
      </c>
      <c r="B29" s="11" t="s">
        <v>128</v>
      </c>
      <c r="C29" s="16" t="s">
        <v>129</v>
      </c>
      <c r="D29" s="16" t="s">
        <v>130</v>
      </c>
      <c r="E29" s="16"/>
      <c r="F29" s="25" t="e">
        <f t="shared" si="7"/>
        <v>#REF!</v>
      </c>
      <c r="G29" s="25" t="e">
        <f t="shared" si="8"/>
        <v>#REF!</v>
      </c>
      <c r="H29" s="25" t="e">
        <f t="shared" si="9"/>
        <v>#REF!</v>
      </c>
      <c r="I29" s="25" t="e">
        <f t="shared" si="10"/>
        <v>#REF!</v>
      </c>
      <c r="J29" s="25" t="e">
        <f t="shared" si="11"/>
        <v>#REF!</v>
      </c>
      <c r="K29" s="25" t="e">
        <f t="shared" si="12"/>
        <v>#REF!</v>
      </c>
      <c r="L29" s="25" t="s">
        <v>23</v>
      </c>
      <c r="M29" s="25">
        <f t="shared" si="13"/>
        <v>1</v>
      </c>
    </row>
    <row r="30" spans="1:13">
      <c r="A30" s="11"/>
      <c r="B30" s="11" t="s">
        <v>134</v>
      </c>
      <c r="C30" s="16" t="s">
        <v>135</v>
      </c>
      <c r="D30" s="16" t="s">
        <v>136</v>
      </c>
      <c r="E30" s="16"/>
      <c r="F30" s="25" t="e">
        <f t="shared" si="7"/>
        <v>#REF!</v>
      </c>
      <c r="G30" s="25" t="e">
        <f t="shared" si="8"/>
        <v>#REF!</v>
      </c>
      <c r="H30" s="25" t="e">
        <f t="shared" si="9"/>
        <v>#REF!</v>
      </c>
      <c r="I30" s="25" t="e">
        <f t="shared" si="10"/>
        <v>#REF!</v>
      </c>
      <c r="J30" s="25" t="e">
        <f t="shared" si="11"/>
        <v>#REF!</v>
      </c>
      <c r="K30" s="25" t="e">
        <f t="shared" si="12"/>
        <v>#REF!</v>
      </c>
      <c r="L30" s="25" t="s">
        <v>23</v>
      </c>
      <c r="M30" s="25">
        <f t="shared" si="13"/>
        <v>1</v>
      </c>
    </row>
    <row r="31" spans="1:13">
      <c r="A31" s="11"/>
      <c r="B31" s="11" t="s">
        <v>140</v>
      </c>
      <c r="C31" s="16" t="s">
        <v>86</v>
      </c>
      <c r="D31" s="16" t="s">
        <v>87</v>
      </c>
      <c r="E31" s="11"/>
      <c r="F31" s="25" t="e">
        <f t="shared" si="7"/>
        <v>#REF!</v>
      </c>
      <c r="G31" s="25" t="e">
        <f t="shared" si="8"/>
        <v>#REF!</v>
      </c>
      <c r="H31" s="25" t="e">
        <f t="shared" si="9"/>
        <v>#REF!</v>
      </c>
      <c r="I31" s="25" t="e">
        <f t="shared" si="10"/>
        <v>#REF!</v>
      </c>
      <c r="J31" s="25" t="e">
        <f t="shared" si="11"/>
        <v>#REF!</v>
      </c>
      <c r="K31" s="25" t="e">
        <f t="shared" si="12"/>
        <v>#REF!</v>
      </c>
      <c r="L31" s="25" t="s">
        <v>23</v>
      </c>
      <c r="M31" s="25">
        <f t="shared" si="13"/>
        <v>1</v>
      </c>
    </row>
    <row r="32" spans="1:13">
      <c r="A32" s="45">
        <v>45585</v>
      </c>
      <c r="B32" s="11" t="s">
        <v>140</v>
      </c>
      <c r="C32" s="16" t="s">
        <v>145</v>
      </c>
      <c r="D32" s="16" t="s">
        <v>89</v>
      </c>
      <c r="E32" s="16"/>
      <c r="F32" s="25" t="e">
        <f t="shared" si="7"/>
        <v>#REF!</v>
      </c>
      <c r="G32" s="25" t="e">
        <f t="shared" si="8"/>
        <v>#REF!</v>
      </c>
      <c r="H32" s="25" t="e">
        <f t="shared" si="9"/>
        <v>#REF!</v>
      </c>
      <c r="I32" s="25" t="e">
        <f t="shared" si="10"/>
        <v>#REF!</v>
      </c>
      <c r="J32" s="25" t="e">
        <f t="shared" si="11"/>
        <v>#REF!</v>
      </c>
      <c r="K32" s="25" t="e">
        <f t="shared" si="12"/>
        <v>#REF!</v>
      </c>
      <c r="L32" s="21" t="s">
        <v>4</v>
      </c>
      <c r="M32" s="25">
        <f t="shared" si="13"/>
        <v>0</v>
      </c>
    </row>
    <row r="33" spans="1:13">
      <c r="A33" s="11"/>
      <c r="B33" s="11" t="s">
        <v>148</v>
      </c>
      <c r="C33" s="23" t="s">
        <v>90</v>
      </c>
      <c r="D33" s="16" t="s">
        <v>91</v>
      </c>
      <c r="E33" s="16"/>
      <c r="F33" s="25" t="e">
        <f t="shared" si="7"/>
        <v>#REF!</v>
      </c>
      <c r="G33" s="25" t="e">
        <f t="shared" si="8"/>
        <v>#REF!</v>
      </c>
      <c r="H33" s="25" t="e">
        <f t="shared" si="9"/>
        <v>#REF!</v>
      </c>
      <c r="I33" s="25" t="e">
        <f t="shared" si="10"/>
        <v>#REF!</v>
      </c>
      <c r="J33" s="25" t="e">
        <f t="shared" si="11"/>
        <v>#REF!</v>
      </c>
      <c r="K33" s="25" t="e">
        <f t="shared" si="12"/>
        <v>#REF!</v>
      </c>
      <c r="L33" s="21"/>
      <c r="M33" s="25">
        <f t="shared" si="13"/>
        <v>0</v>
      </c>
    </row>
    <row r="34" spans="1:13">
      <c r="A34" s="1"/>
      <c r="B34" s="1"/>
      <c r="C34" s="1"/>
      <c r="D34" s="1"/>
      <c r="E34" s="1"/>
      <c r="F34" s="25" t="e">
        <f t="shared" si="7"/>
        <v>#REF!</v>
      </c>
      <c r="G34" s="25" t="e">
        <f t="shared" si="8"/>
        <v>#REF!</v>
      </c>
      <c r="H34" s="25" t="e">
        <f t="shared" si="9"/>
        <v>#REF!</v>
      </c>
      <c r="I34" s="25" t="e">
        <f t="shared" si="10"/>
        <v>#REF!</v>
      </c>
      <c r="J34" s="25" t="e">
        <f t="shared" si="11"/>
        <v>#REF!</v>
      </c>
      <c r="K34" s="25" t="e">
        <f t="shared" si="12"/>
        <v>#REF!</v>
      </c>
      <c r="L34" s="4"/>
      <c r="M34" s="25">
        <f t="shared" si="13"/>
        <v>0</v>
      </c>
    </row>
    <row r="35" spans="1:13">
      <c r="A35" s="1"/>
      <c r="B35" s="1"/>
      <c r="C35" s="1"/>
      <c r="D35" s="1"/>
      <c r="E35" s="1"/>
      <c r="F35" s="25" t="e">
        <f t="shared" si="7"/>
        <v>#REF!</v>
      </c>
      <c r="G35" s="25" t="e">
        <f t="shared" si="8"/>
        <v>#REF!</v>
      </c>
      <c r="H35" s="25" t="e">
        <f t="shared" si="9"/>
        <v>#REF!</v>
      </c>
      <c r="I35" s="25" t="e">
        <f t="shared" si="10"/>
        <v>#REF!</v>
      </c>
      <c r="J35" s="25" t="e">
        <f t="shared" si="11"/>
        <v>#REF!</v>
      </c>
      <c r="K35" s="25" t="e">
        <f t="shared" si="12"/>
        <v>#REF!</v>
      </c>
      <c r="L35" s="4"/>
      <c r="M35" s="25">
        <f t="shared" si="13"/>
        <v>0</v>
      </c>
    </row>
    <row r="36" spans="1:13">
      <c r="A36" s="1"/>
      <c r="B36" s="1"/>
      <c r="C36" s="1"/>
      <c r="D36" s="1"/>
      <c r="E36" s="1"/>
      <c r="F36" s="25" t="e">
        <f t="shared" si="7"/>
        <v>#REF!</v>
      </c>
      <c r="G36" s="25" t="e">
        <f t="shared" si="8"/>
        <v>#REF!</v>
      </c>
      <c r="H36" s="25" t="e">
        <f t="shared" si="9"/>
        <v>#REF!</v>
      </c>
      <c r="I36" s="25" t="e">
        <f t="shared" si="10"/>
        <v>#REF!</v>
      </c>
      <c r="J36" s="25" t="e">
        <f t="shared" si="11"/>
        <v>#REF!</v>
      </c>
      <c r="K36" s="25" t="e">
        <f t="shared" si="12"/>
        <v>#REF!</v>
      </c>
      <c r="L36" s="4"/>
      <c r="M36" s="25">
        <f t="shared" si="13"/>
        <v>0</v>
      </c>
    </row>
    <row r="37" spans="1:13">
      <c r="A37" s="1"/>
      <c r="B37" s="1"/>
      <c r="C37" s="13" t="s">
        <v>149</v>
      </c>
      <c r="D37" s="15"/>
      <c r="E37" s="15"/>
      <c r="F37" s="46"/>
      <c r="G37" s="46"/>
      <c r="H37" s="46"/>
      <c r="I37" s="46"/>
      <c r="J37" s="46"/>
      <c r="K37" s="46"/>
      <c r="L37" s="15"/>
      <c r="M37" s="25"/>
    </row>
    <row r="38" spans="1:13">
      <c r="A38" s="1"/>
      <c r="B38" s="1" t="s">
        <v>96</v>
      </c>
      <c r="C38" s="21" t="s">
        <v>74</v>
      </c>
      <c r="D38" s="21" t="s">
        <v>151</v>
      </c>
      <c r="E38" s="21"/>
      <c r="F38" s="25" t="e">
        <f t="shared" ref="F38:F45" si="14">IF(#REF!="présent",1,IF(#REF!="présent samedi avec nuit",2,0))</f>
        <v>#REF!</v>
      </c>
      <c r="G38" s="25" t="e">
        <f t="shared" ref="G38:G45" si="15">IF(#REF!="présent dimanche seulement",1,IF(#REF!="présent samedi seulement",1,IF(#REF!="présent sans nuits",1,0)))</f>
        <v>#REF!</v>
      </c>
      <c r="H38" s="25" t="e">
        <f t="shared" ref="H38:H45" si="16">IF(#REF!="présent",1,IF(#REF!="présent samedi avec nuit",2,0))</f>
        <v>#REF!</v>
      </c>
      <c r="I38" s="25" t="e">
        <f t="shared" ref="I38:I45" si="17">IF(#REF!="présent dimanche seulement",1,IF(#REF!="présent samedi seulement",1,IF(#REF!="présent sans nuits",1,0)))</f>
        <v>#REF!</v>
      </c>
      <c r="J38" s="25" t="e">
        <f t="shared" ref="J38:J45" si="18">IF(#REF!="présent",1,IF(#REF!="présent samedi avec nuit",2,0))</f>
        <v>#REF!</v>
      </c>
      <c r="K38" s="25" t="e">
        <f t="shared" ref="K38:K45" si="19">IF(#REF!="présent dimanche seulement",1,IF(#REF!="présent samedi seulement",1,IF(#REF!="présent sans nuits",1,0)))</f>
        <v>#REF!</v>
      </c>
      <c r="L38" s="25" t="s">
        <v>23</v>
      </c>
      <c r="M38" s="25">
        <f t="shared" ref="M38:M45" si="20">IF(L38="présent",1,0)</f>
        <v>1</v>
      </c>
    </row>
    <row r="39" spans="1:13">
      <c r="A39" s="1"/>
      <c r="B39" s="1"/>
      <c r="C39" s="21" t="s">
        <v>153</v>
      </c>
      <c r="D39" s="21" t="s">
        <v>104</v>
      </c>
      <c r="E39" s="21"/>
      <c r="F39" s="25" t="e">
        <f t="shared" si="14"/>
        <v>#REF!</v>
      </c>
      <c r="G39" s="25" t="e">
        <f t="shared" si="15"/>
        <v>#REF!</v>
      </c>
      <c r="H39" s="25" t="e">
        <f t="shared" si="16"/>
        <v>#REF!</v>
      </c>
      <c r="I39" s="25" t="e">
        <f t="shared" si="17"/>
        <v>#REF!</v>
      </c>
      <c r="J39" s="25" t="e">
        <f t="shared" si="18"/>
        <v>#REF!</v>
      </c>
      <c r="K39" s="25" t="e">
        <f t="shared" si="19"/>
        <v>#REF!</v>
      </c>
      <c r="L39" s="25" t="s">
        <v>23</v>
      </c>
      <c r="M39" s="25">
        <f t="shared" si="20"/>
        <v>1</v>
      </c>
    </row>
    <row r="40" spans="1:13">
      <c r="A40" s="1"/>
      <c r="B40" s="1" t="s">
        <v>134</v>
      </c>
      <c r="C40" s="21" t="s">
        <v>154</v>
      </c>
      <c r="D40" s="21" t="s">
        <v>155</v>
      </c>
      <c r="E40" s="21"/>
      <c r="F40" s="25" t="e">
        <f t="shared" si="14"/>
        <v>#REF!</v>
      </c>
      <c r="G40" s="25" t="e">
        <f t="shared" si="15"/>
        <v>#REF!</v>
      </c>
      <c r="H40" s="25" t="e">
        <f t="shared" si="16"/>
        <v>#REF!</v>
      </c>
      <c r="I40" s="25" t="e">
        <f t="shared" si="17"/>
        <v>#REF!</v>
      </c>
      <c r="J40" s="25" t="e">
        <f t="shared" si="18"/>
        <v>#REF!</v>
      </c>
      <c r="K40" s="25" t="e">
        <f t="shared" si="19"/>
        <v>#REF!</v>
      </c>
      <c r="L40" s="21"/>
      <c r="M40" s="25">
        <f t="shared" si="20"/>
        <v>0</v>
      </c>
    </row>
    <row r="41" spans="1:13">
      <c r="A41" s="1"/>
      <c r="B41" s="1"/>
      <c r="C41" s="21" t="s">
        <v>156</v>
      </c>
      <c r="D41" s="21" t="s">
        <v>107</v>
      </c>
      <c r="E41" s="21"/>
      <c r="F41" s="25" t="e">
        <f t="shared" si="14"/>
        <v>#REF!</v>
      </c>
      <c r="G41" s="25" t="e">
        <f t="shared" si="15"/>
        <v>#REF!</v>
      </c>
      <c r="H41" s="25" t="e">
        <f t="shared" si="16"/>
        <v>#REF!</v>
      </c>
      <c r="I41" s="25" t="e">
        <f t="shared" si="17"/>
        <v>#REF!</v>
      </c>
      <c r="J41" s="25" t="e">
        <f t="shared" si="18"/>
        <v>#REF!</v>
      </c>
      <c r="K41" s="25" t="e">
        <f t="shared" si="19"/>
        <v>#REF!</v>
      </c>
      <c r="L41" s="21"/>
      <c r="M41" s="25">
        <f t="shared" si="20"/>
        <v>0</v>
      </c>
    </row>
    <row r="42" spans="1:13">
      <c r="A42" s="1"/>
      <c r="B42" s="1"/>
      <c r="C42" s="23" t="s">
        <v>157</v>
      </c>
      <c r="D42" s="21" t="s">
        <v>158</v>
      </c>
      <c r="E42" s="21"/>
      <c r="F42" s="25" t="e">
        <f t="shared" si="14"/>
        <v>#REF!</v>
      </c>
      <c r="G42" s="25" t="e">
        <f t="shared" si="15"/>
        <v>#REF!</v>
      </c>
      <c r="H42" s="25" t="e">
        <f t="shared" si="16"/>
        <v>#REF!</v>
      </c>
      <c r="I42" s="25" t="e">
        <f t="shared" si="17"/>
        <v>#REF!</v>
      </c>
      <c r="J42" s="25" t="e">
        <f t="shared" si="18"/>
        <v>#REF!</v>
      </c>
      <c r="K42" s="25" t="e">
        <f t="shared" si="19"/>
        <v>#REF!</v>
      </c>
      <c r="L42" s="21" t="s">
        <v>23</v>
      </c>
      <c r="M42" s="25">
        <f t="shared" si="20"/>
        <v>1</v>
      </c>
    </row>
    <row r="43" spans="1:13">
      <c r="A43" s="1"/>
      <c r="B43" s="1"/>
      <c r="C43" s="1"/>
      <c r="D43" s="1"/>
      <c r="E43" s="1"/>
      <c r="F43" s="25" t="e">
        <f t="shared" si="14"/>
        <v>#REF!</v>
      </c>
      <c r="G43" s="25" t="e">
        <f t="shared" si="15"/>
        <v>#REF!</v>
      </c>
      <c r="H43" s="25" t="e">
        <f t="shared" si="16"/>
        <v>#REF!</v>
      </c>
      <c r="I43" s="25" t="e">
        <f t="shared" si="17"/>
        <v>#REF!</v>
      </c>
      <c r="J43" s="25" t="e">
        <f t="shared" si="18"/>
        <v>#REF!</v>
      </c>
      <c r="K43" s="25" t="e">
        <f t="shared" si="19"/>
        <v>#REF!</v>
      </c>
      <c r="L43" s="1"/>
      <c r="M43" s="25">
        <f t="shared" si="20"/>
        <v>0</v>
      </c>
    </row>
    <row r="44" spans="1:13">
      <c r="A44" s="1"/>
      <c r="B44" s="1"/>
      <c r="C44" s="1"/>
      <c r="D44" s="1"/>
      <c r="E44" s="1"/>
      <c r="F44" s="25" t="e">
        <f t="shared" si="14"/>
        <v>#REF!</v>
      </c>
      <c r="G44" s="25" t="e">
        <f t="shared" si="15"/>
        <v>#REF!</v>
      </c>
      <c r="H44" s="25" t="e">
        <f t="shared" si="16"/>
        <v>#REF!</v>
      </c>
      <c r="I44" s="25" t="e">
        <f t="shared" si="17"/>
        <v>#REF!</v>
      </c>
      <c r="J44" s="25" t="e">
        <f t="shared" si="18"/>
        <v>#REF!</v>
      </c>
      <c r="K44" s="25" t="e">
        <f t="shared" si="19"/>
        <v>#REF!</v>
      </c>
      <c r="L44" s="1"/>
      <c r="M44" s="25">
        <f t="shared" si="20"/>
        <v>0</v>
      </c>
    </row>
    <row r="45" spans="1:13">
      <c r="A45" s="1"/>
      <c r="B45" s="1"/>
      <c r="C45" s="1"/>
      <c r="D45" s="1"/>
      <c r="E45" s="1"/>
      <c r="F45" s="25" t="e">
        <f t="shared" si="14"/>
        <v>#REF!</v>
      </c>
      <c r="G45" s="25" t="e">
        <f t="shared" si="15"/>
        <v>#REF!</v>
      </c>
      <c r="H45" s="25" t="e">
        <f t="shared" si="16"/>
        <v>#REF!</v>
      </c>
      <c r="I45" s="25" t="e">
        <f t="shared" si="17"/>
        <v>#REF!</v>
      </c>
      <c r="J45" s="25" t="e">
        <f t="shared" si="18"/>
        <v>#REF!</v>
      </c>
      <c r="K45" s="25" t="e">
        <f t="shared" si="19"/>
        <v>#REF!</v>
      </c>
      <c r="L45" s="1"/>
      <c r="M45" s="25">
        <f t="shared" si="20"/>
        <v>0</v>
      </c>
    </row>
    <row r="46" spans="1:13">
      <c r="A46" s="2" t="s">
        <v>159</v>
      </c>
      <c r="B46" s="48" t="s">
        <v>160</v>
      </c>
      <c r="C46" s="204" t="s">
        <v>161</v>
      </c>
      <c r="D46" s="203"/>
      <c r="E46" s="13"/>
      <c r="F46" s="46"/>
      <c r="G46" s="46"/>
      <c r="H46" s="46"/>
      <c r="I46" s="46"/>
      <c r="J46" s="46"/>
      <c r="K46" s="46"/>
      <c r="L46" s="15"/>
      <c r="M46" s="25"/>
    </row>
    <row r="47" spans="1:13">
      <c r="A47" s="1"/>
      <c r="B47" s="1"/>
      <c r="C47" s="21" t="s">
        <v>8</v>
      </c>
      <c r="D47" s="21" t="s">
        <v>162</v>
      </c>
      <c r="E47" s="21"/>
      <c r="F47" s="25" t="e">
        <f t="shared" ref="F47:F78" si="21">IF(#REF!="présent",1,IF(#REF!="présent samedi avec nuit",2,0))</f>
        <v>#REF!</v>
      </c>
      <c r="G47" s="25" t="e">
        <f t="shared" ref="G47:G78" si="22">IF(#REF!="présent dimanche seulement",1,IF(#REF!="présent samedi seulement",1,IF(#REF!="présent sans nuits",1,0)))</f>
        <v>#REF!</v>
      </c>
      <c r="H47" s="25" t="e">
        <f t="shared" ref="H47:H78" si="23">IF(#REF!="présent",1,IF(#REF!="présent samedi avec nuit",2,0))</f>
        <v>#REF!</v>
      </c>
      <c r="I47" s="25" t="e">
        <f t="shared" ref="I47:I78" si="24">IF(#REF!="présent dimanche seulement",1,IF(#REF!="présent samedi seulement",1,IF(#REF!="présent sans nuits",1,0)))</f>
        <v>#REF!</v>
      </c>
      <c r="J47" s="25" t="e">
        <f t="shared" ref="J47:J96" si="25">IF(#REF!="présent",1,IF(#REF!="présent samedi avec nuit",2,IF(#REF!="hôtel",3,0)))</f>
        <v>#REF!</v>
      </c>
      <c r="K47" s="25" t="e">
        <f t="shared" ref="K47:K96" si="26">IF(#REF!="présent dimanche seulement",1,IF(#REF!="présent samedi seulement",1,IF(#REF!="présent sans nuits",1,0)))</f>
        <v>#REF!</v>
      </c>
      <c r="L47" s="25" t="s">
        <v>23</v>
      </c>
      <c r="M47" s="25">
        <f t="shared" ref="M47:M97" si="27">IF(L47="présent",1,0)</f>
        <v>1</v>
      </c>
    </row>
    <row r="48" spans="1:13">
      <c r="A48" s="1"/>
      <c r="B48" s="1"/>
      <c r="C48" s="21" t="s">
        <v>164</v>
      </c>
      <c r="D48" s="21" t="s">
        <v>165</v>
      </c>
      <c r="E48" s="21"/>
      <c r="F48" s="25" t="e">
        <f t="shared" si="21"/>
        <v>#REF!</v>
      </c>
      <c r="G48" s="25" t="e">
        <f t="shared" si="22"/>
        <v>#REF!</v>
      </c>
      <c r="H48" s="25" t="e">
        <f t="shared" si="23"/>
        <v>#REF!</v>
      </c>
      <c r="I48" s="25" t="e">
        <f t="shared" si="24"/>
        <v>#REF!</v>
      </c>
      <c r="J48" s="25" t="e">
        <f t="shared" si="25"/>
        <v>#REF!</v>
      </c>
      <c r="K48" s="25" t="e">
        <f t="shared" si="26"/>
        <v>#REF!</v>
      </c>
      <c r="L48" s="21"/>
      <c r="M48" s="25">
        <f t="shared" si="27"/>
        <v>0</v>
      </c>
    </row>
    <row r="49" spans="1:13">
      <c r="A49" s="1"/>
      <c r="B49" s="1" t="s">
        <v>168</v>
      </c>
      <c r="C49" s="21" t="s">
        <v>170</v>
      </c>
      <c r="D49" s="21" t="s">
        <v>171</v>
      </c>
      <c r="E49" s="21"/>
      <c r="F49" s="25" t="e">
        <f t="shared" si="21"/>
        <v>#REF!</v>
      </c>
      <c r="G49" s="25" t="e">
        <f t="shared" si="22"/>
        <v>#REF!</v>
      </c>
      <c r="H49" s="25" t="e">
        <f t="shared" si="23"/>
        <v>#REF!</v>
      </c>
      <c r="I49" s="25" t="e">
        <f t="shared" si="24"/>
        <v>#REF!</v>
      </c>
      <c r="J49" s="25" t="e">
        <f t="shared" si="25"/>
        <v>#REF!</v>
      </c>
      <c r="K49" s="25" t="e">
        <f t="shared" si="26"/>
        <v>#REF!</v>
      </c>
      <c r="L49" s="25"/>
      <c r="M49" s="25">
        <f t="shared" si="27"/>
        <v>0</v>
      </c>
    </row>
    <row r="50" spans="1:13">
      <c r="A50" s="52">
        <v>28882</v>
      </c>
      <c r="B50" s="1" t="s">
        <v>96</v>
      </c>
      <c r="C50" s="21" t="s">
        <v>65</v>
      </c>
      <c r="D50" s="21" t="s">
        <v>174</v>
      </c>
      <c r="E50" s="21"/>
      <c r="F50" s="25" t="e">
        <f t="shared" si="21"/>
        <v>#REF!</v>
      </c>
      <c r="G50" s="25" t="e">
        <f t="shared" si="22"/>
        <v>#REF!</v>
      </c>
      <c r="H50" s="25" t="e">
        <f t="shared" si="23"/>
        <v>#REF!</v>
      </c>
      <c r="I50" s="25" t="e">
        <f t="shared" si="24"/>
        <v>#REF!</v>
      </c>
      <c r="J50" s="25" t="e">
        <f t="shared" si="25"/>
        <v>#REF!</v>
      </c>
      <c r="K50" s="25" t="e">
        <f t="shared" si="26"/>
        <v>#REF!</v>
      </c>
      <c r="L50" s="25" t="s">
        <v>23</v>
      </c>
      <c r="M50" s="25">
        <f t="shared" si="27"/>
        <v>1</v>
      </c>
    </row>
    <row r="51" spans="1:13">
      <c r="A51" s="52">
        <v>41249</v>
      </c>
      <c r="B51" s="1" t="s">
        <v>64</v>
      </c>
      <c r="C51" s="21" t="s">
        <v>65</v>
      </c>
      <c r="D51" s="21" t="s">
        <v>177</v>
      </c>
      <c r="E51" s="21"/>
      <c r="F51" s="25" t="e">
        <f t="shared" si="21"/>
        <v>#REF!</v>
      </c>
      <c r="G51" s="25" t="e">
        <f t="shared" si="22"/>
        <v>#REF!</v>
      </c>
      <c r="H51" s="25" t="e">
        <f t="shared" si="23"/>
        <v>#REF!</v>
      </c>
      <c r="I51" s="25" t="e">
        <f t="shared" si="24"/>
        <v>#REF!</v>
      </c>
      <c r="J51" s="25" t="e">
        <f t="shared" si="25"/>
        <v>#REF!</v>
      </c>
      <c r="K51" s="25" t="e">
        <f t="shared" si="26"/>
        <v>#REF!</v>
      </c>
      <c r="L51" s="25"/>
      <c r="M51" s="25">
        <f t="shared" si="27"/>
        <v>0</v>
      </c>
    </row>
    <row r="52" spans="1:13">
      <c r="A52" s="1" t="s">
        <v>71</v>
      </c>
      <c r="B52" s="1" t="s">
        <v>72</v>
      </c>
      <c r="C52" s="21" t="s">
        <v>20</v>
      </c>
      <c r="D52" s="21" t="s">
        <v>182</v>
      </c>
      <c r="E52" s="21"/>
      <c r="F52" s="25" t="e">
        <f t="shared" si="21"/>
        <v>#REF!</v>
      </c>
      <c r="G52" s="25" t="e">
        <f t="shared" si="22"/>
        <v>#REF!</v>
      </c>
      <c r="H52" s="25" t="e">
        <f t="shared" si="23"/>
        <v>#REF!</v>
      </c>
      <c r="I52" s="25" t="e">
        <f t="shared" si="24"/>
        <v>#REF!</v>
      </c>
      <c r="J52" s="25" t="e">
        <f t="shared" si="25"/>
        <v>#REF!</v>
      </c>
      <c r="K52" s="25" t="e">
        <f t="shared" si="26"/>
        <v>#REF!</v>
      </c>
      <c r="L52" s="21" t="s">
        <v>23</v>
      </c>
      <c r="M52" s="25">
        <f t="shared" si="27"/>
        <v>1</v>
      </c>
    </row>
    <row r="53" spans="1:13">
      <c r="A53" s="1" t="s">
        <v>71</v>
      </c>
      <c r="B53" s="1" t="s">
        <v>72</v>
      </c>
      <c r="C53" s="21" t="s">
        <v>20</v>
      </c>
      <c r="D53" s="21" t="s">
        <v>44</v>
      </c>
      <c r="E53" s="21"/>
      <c r="F53" s="25" t="e">
        <f t="shared" si="21"/>
        <v>#REF!</v>
      </c>
      <c r="G53" s="25" t="e">
        <f t="shared" si="22"/>
        <v>#REF!</v>
      </c>
      <c r="H53" s="25" t="e">
        <f t="shared" si="23"/>
        <v>#REF!</v>
      </c>
      <c r="I53" s="25" t="e">
        <f t="shared" si="24"/>
        <v>#REF!</v>
      </c>
      <c r="J53" s="25" t="e">
        <f t="shared" si="25"/>
        <v>#REF!</v>
      </c>
      <c r="K53" s="25" t="e">
        <f t="shared" si="26"/>
        <v>#REF!</v>
      </c>
      <c r="L53" s="21" t="s">
        <v>23</v>
      </c>
      <c r="M53" s="25">
        <f t="shared" si="27"/>
        <v>1</v>
      </c>
    </row>
    <row r="54" spans="1:13">
      <c r="A54" s="1"/>
      <c r="B54" s="1"/>
      <c r="C54" s="21" t="s">
        <v>81</v>
      </c>
      <c r="D54" s="21" t="s">
        <v>189</v>
      </c>
      <c r="E54" s="21"/>
      <c r="F54" s="25" t="e">
        <f t="shared" si="21"/>
        <v>#REF!</v>
      </c>
      <c r="G54" s="25" t="e">
        <f t="shared" si="22"/>
        <v>#REF!</v>
      </c>
      <c r="H54" s="25" t="e">
        <f t="shared" si="23"/>
        <v>#REF!</v>
      </c>
      <c r="I54" s="25" t="e">
        <f t="shared" si="24"/>
        <v>#REF!</v>
      </c>
      <c r="J54" s="25" t="e">
        <f t="shared" si="25"/>
        <v>#REF!</v>
      </c>
      <c r="K54" s="25" t="e">
        <f t="shared" si="26"/>
        <v>#REF!</v>
      </c>
      <c r="L54" s="21" t="s">
        <v>23</v>
      </c>
      <c r="M54" s="25">
        <f t="shared" si="27"/>
        <v>1</v>
      </c>
    </row>
    <row r="55" spans="1:13">
      <c r="A55" s="1"/>
      <c r="B55" s="56"/>
      <c r="C55" s="21" t="s">
        <v>81</v>
      </c>
      <c r="D55" s="21" t="s">
        <v>162</v>
      </c>
      <c r="E55" s="21"/>
      <c r="F55" s="25" t="e">
        <f t="shared" si="21"/>
        <v>#REF!</v>
      </c>
      <c r="G55" s="25" t="e">
        <f t="shared" si="22"/>
        <v>#REF!</v>
      </c>
      <c r="H55" s="25" t="e">
        <f t="shared" si="23"/>
        <v>#REF!</v>
      </c>
      <c r="I55" s="25" t="e">
        <f t="shared" si="24"/>
        <v>#REF!</v>
      </c>
      <c r="J55" s="25" t="e">
        <f t="shared" si="25"/>
        <v>#REF!</v>
      </c>
      <c r="K55" s="25" t="e">
        <f t="shared" si="26"/>
        <v>#REF!</v>
      </c>
      <c r="L55" s="21" t="s">
        <v>23</v>
      </c>
      <c r="M55" s="25">
        <f t="shared" si="27"/>
        <v>1</v>
      </c>
    </row>
    <row r="56" spans="1:13">
      <c r="A56" s="1"/>
      <c r="B56" s="1"/>
      <c r="C56" s="21" t="s">
        <v>199</v>
      </c>
      <c r="D56" s="21" t="s">
        <v>200</v>
      </c>
      <c r="E56" s="21"/>
      <c r="F56" s="25" t="e">
        <f t="shared" si="21"/>
        <v>#REF!</v>
      </c>
      <c r="G56" s="25" t="e">
        <f t="shared" si="22"/>
        <v>#REF!</v>
      </c>
      <c r="H56" s="25" t="e">
        <f t="shared" si="23"/>
        <v>#REF!</v>
      </c>
      <c r="I56" s="25" t="e">
        <f t="shared" si="24"/>
        <v>#REF!</v>
      </c>
      <c r="J56" s="25" t="e">
        <f t="shared" si="25"/>
        <v>#REF!</v>
      </c>
      <c r="K56" s="25" t="e">
        <f t="shared" si="26"/>
        <v>#REF!</v>
      </c>
      <c r="L56" s="25" t="s">
        <v>4</v>
      </c>
      <c r="M56" s="25">
        <f t="shared" si="27"/>
        <v>0</v>
      </c>
    </row>
    <row r="57" spans="1:13">
      <c r="A57" s="1"/>
      <c r="B57" s="1"/>
      <c r="C57" s="58" t="s">
        <v>25</v>
      </c>
      <c r="D57" s="58" t="s">
        <v>51</v>
      </c>
      <c r="E57" s="58"/>
      <c r="F57" s="25" t="e">
        <f t="shared" si="21"/>
        <v>#REF!</v>
      </c>
      <c r="G57" s="25" t="e">
        <f t="shared" si="22"/>
        <v>#REF!</v>
      </c>
      <c r="H57" s="25" t="e">
        <f t="shared" si="23"/>
        <v>#REF!</v>
      </c>
      <c r="I57" s="25" t="e">
        <f t="shared" si="24"/>
        <v>#REF!</v>
      </c>
      <c r="J57" s="25" t="e">
        <f t="shared" si="25"/>
        <v>#REF!</v>
      </c>
      <c r="K57" s="25" t="e">
        <f t="shared" si="26"/>
        <v>#REF!</v>
      </c>
      <c r="L57" s="59"/>
      <c r="M57" s="25">
        <f t="shared" si="27"/>
        <v>0</v>
      </c>
    </row>
    <row r="58" spans="1:13">
      <c r="A58" s="1"/>
      <c r="B58" s="1"/>
      <c r="C58" s="58" t="s">
        <v>25</v>
      </c>
      <c r="D58" s="58" t="s">
        <v>48</v>
      </c>
      <c r="E58" s="58"/>
      <c r="F58" s="25" t="e">
        <f t="shared" si="21"/>
        <v>#REF!</v>
      </c>
      <c r="G58" s="25" t="e">
        <f t="shared" si="22"/>
        <v>#REF!</v>
      </c>
      <c r="H58" s="25" t="e">
        <f t="shared" si="23"/>
        <v>#REF!</v>
      </c>
      <c r="I58" s="25" t="e">
        <f t="shared" si="24"/>
        <v>#REF!</v>
      </c>
      <c r="J58" s="25" t="e">
        <f t="shared" si="25"/>
        <v>#REF!</v>
      </c>
      <c r="K58" s="25" t="e">
        <f t="shared" si="26"/>
        <v>#REF!</v>
      </c>
      <c r="L58" s="59"/>
      <c r="M58" s="25">
        <f t="shared" si="27"/>
        <v>0</v>
      </c>
    </row>
    <row r="59" spans="1:13">
      <c r="A59" s="1"/>
      <c r="B59" s="1"/>
      <c r="C59" s="21" t="s">
        <v>25</v>
      </c>
      <c r="D59" s="21" t="s">
        <v>203</v>
      </c>
      <c r="E59" s="21"/>
      <c r="F59" s="25" t="e">
        <f t="shared" si="21"/>
        <v>#REF!</v>
      </c>
      <c r="G59" s="25" t="e">
        <f t="shared" si="22"/>
        <v>#REF!</v>
      </c>
      <c r="H59" s="25" t="e">
        <f t="shared" si="23"/>
        <v>#REF!</v>
      </c>
      <c r="I59" s="25" t="e">
        <f t="shared" si="24"/>
        <v>#REF!</v>
      </c>
      <c r="J59" s="25" t="e">
        <f t="shared" si="25"/>
        <v>#REF!</v>
      </c>
      <c r="K59" s="25" t="e">
        <f t="shared" si="26"/>
        <v>#REF!</v>
      </c>
      <c r="L59" s="25"/>
      <c r="M59" s="25">
        <f t="shared" si="27"/>
        <v>0</v>
      </c>
    </row>
    <row r="60" spans="1:13">
      <c r="A60" s="1"/>
      <c r="B60" s="1"/>
      <c r="C60" s="21" t="s">
        <v>25</v>
      </c>
      <c r="D60" s="21" t="s">
        <v>52</v>
      </c>
      <c r="E60" s="21"/>
      <c r="F60" s="25" t="e">
        <f t="shared" si="21"/>
        <v>#REF!</v>
      </c>
      <c r="G60" s="25" t="e">
        <f t="shared" si="22"/>
        <v>#REF!</v>
      </c>
      <c r="H60" s="25" t="e">
        <f t="shared" si="23"/>
        <v>#REF!</v>
      </c>
      <c r="I60" s="25" t="e">
        <f t="shared" si="24"/>
        <v>#REF!</v>
      </c>
      <c r="J60" s="25" t="e">
        <f t="shared" si="25"/>
        <v>#REF!</v>
      </c>
      <c r="K60" s="25" t="e">
        <f t="shared" si="26"/>
        <v>#REF!</v>
      </c>
      <c r="L60" s="25" t="s">
        <v>23</v>
      </c>
      <c r="M60" s="25">
        <f t="shared" si="27"/>
        <v>1</v>
      </c>
    </row>
    <row r="61" spans="1:13">
      <c r="A61" s="52">
        <v>26847</v>
      </c>
      <c r="B61" s="1" t="s">
        <v>205</v>
      </c>
      <c r="C61" s="21" t="s">
        <v>32</v>
      </c>
      <c r="D61" s="21" t="s">
        <v>207</v>
      </c>
      <c r="E61" s="21"/>
      <c r="F61" s="25" t="e">
        <f t="shared" si="21"/>
        <v>#REF!</v>
      </c>
      <c r="G61" s="25" t="e">
        <f t="shared" si="22"/>
        <v>#REF!</v>
      </c>
      <c r="H61" s="25" t="e">
        <f t="shared" si="23"/>
        <v>#REF!</v>
      </c>
      <c r="I61" s="25" t="e">
        <f t="shared" si="24"/>
        <v>#REF!</v>
      </c>
      <c r="J61" s="25" t="e">
        <f t="shared" si="25"/>
        <v>#REF!</v>
      </c>
      <c r="K61" s="25" t="e">
        <f t="shared" si="26"/>
        <v>#REF!</v>
      </c>
      <c r="L61" s="21"/>
      <c r="M61" s="25">
        <f t="shared" si="27"/>
        <v>0</v>
      </c>
    </row>
    <row r="62" spans="1:13">
      <c r="A62" s="52">
        <v>28241</v>
      </c>
      <c r="B62" s="1" t="s">
        <v>98</v>
      </c>
      <c r="C62" s="21" t="s">
        <v>32</v>
      </c>
      <c r="D62" s="21" t="s">
        <v>208</v>
      </c>
      <c r="E62" s="21"/>
      <c r="F62" s="25" t="e">
        <f t="shared" si="21"/>
        <v>#REF!</v>
      </c>
      <c r="G62" s="25" t="e">
        <f t="shared" si="22"/>
        <v>#REF!</v>
      </c>
      <c r="H62" s="25" t="e">
        <f t="shared" si="23"/>
        <v>#REF!</v>
      </c>
      <c r="I62" s="25" t="e">
        <f t="shared" si="24"/>
        <v>#REF!</v>
      </c>
      <c r="J62" s="25" t="e">
        <f t="shared" si="25"/>
        <v>#REF!</v>
      </c>
      <c r="K62" s="25" t="e">
        <f t="shared" si="26"/>
        <v>#REF!</v>
      </c>
      <c r="L62" s="21"/>
      <c r="M62" s="25">
        <f t="shared" si="27"/>
        <v>0</v>
      </c>
    </row>
    <row r="63" spans="1:13">
      <c r="A63" s="60">
        <v>30257</v>
      </c>
      <c r="B63" s="1" t="s">
        <v>204</v>
      </c>
      <c r="C63" s="21" t="s">
        <v>30</v>
      </c>
      <c r="D63" s="21" t="s">
        <v>33</v>
      </c>
      <c r="E63" s="21"/>
      <c r="F63" s="25" t="e">
        <f t="shared" si="21"/>
        <v>#REF!</v>
      </c>
      <c r="G63" s="25" t="e">
        <f t="shared" si="22"/>
        <v>#REF!</v>
      </c>
      <c r="H63" s="25" t="e">
        <f t="shared" si="23"/>
        <v>#REF!</v>
      </c>
      <c r="I63" s="25" t="e">
        <f t="shared" si="24"/>
        <v>#REF!</v>
      </c>
      <c r="J63" s="25" t="e">
        <f t="shared" si="25"/>
        <v>#REF!</v>
      </c>
      <c r="K63" s="25" t="e">
        <f t="shared" si="26"/>
        <v>#REF!</v>
      </c>
      <c r="L63" s="21" t="s">
        <v>23</v>
      </c>
      <c r="M63" s="25">
        <f t="shared" si="27"/>
        <v>1</v>
      </c>
    </row>
    <row r="64" spans="1:13">
      <c r="A64" s="1"/>
      <c r="B64" s="1"/>
      <c r="C64" s="21" t="s">
        <v>30</v>
      </c>
      <c r="D64" s="21" t="s">
        <v>209</v>
      </c>
      <c r="E64" s="21"/>
      <c r="F64" s="25" t="e">
        <f t="shared" si="21"/>
        <v>#REF!</v>
      </c>
      <c r="G64" s="25" t="e">
        <f t="shared" si="22"/>
        <v>#REF!</v>
      </c>
      <c r="H64" s="25" t="e">
        <f t="shared" si="23"/>
        <v>#REF!</v>
      </c>
      <c r="I64" s="25" t="e">
        <f t="shared" si="24"/>
        <v>#REF!</v>
      </c>
      <c r="J64" s="25" t="e">
        <f t="shared" si="25"/>
        <v>#REF!</v>
      </c>
      <c r="K64" s="25" t="e">
        <f t="shared" si="26"/>
        <v>#REF!</v>
      </c>
      <c r="L64" s="21"/>
      <c r="M64" s="25">
        <f t="shared" si="27"/>
        <v>0</v>
      </c>
    </row>
    <row r="65" spans="1:13">
      <c r="A65" s="61">
        <v>26287</v>
      </c>
      <c r="B65" s="1" t="s">
        <v>98</v>
      </c>
      <c r="C65" s="21" t="s">
        <v>99</v>
      </c>
      <c r="D65" s="21" t="s">
        <v>210</v>
      </c>
      <c r="E65" s="21"/>
      <c r="F65" s="25" t="e">
        <f t="shared" si="21"/>
        <v>#REF!</v>
      </c>
      <c r="G65" s="25" t="e">
        <f t="shared" si="22"/>
        <v>#REF!</v>
      </c>
      <c r="H65" s="25" t="e">
        <f t="shared" si="23"/>
        <v>#REF!</v>
      </c>
      <c r="I65" s="25" t="e">
        <f t="shared" si="24"/>
        <v>#REF!</v>
      </c>
      <c r="J65" s="25" t="e">
        <f t="shared" si="25"/>
        <v>#REF!</v>
      </c>
      <c r="K65" s="25" t="e">
        <f t="shared" si="26"/>
        <v>#REF!</v>
      </c>
      <c r="L65" s="21" t="s">
        <v>23</v>
      </c>
      <c r="M65" s="25">
        <f t="shared" si="27"/>
        <v>1</v>
      </c>
    </row>
    <row r="66" spans="1:13">
      <c r="A66" s="1"/>
      <c r="B66" s="1"/>
      <c r="C66" s="21" t="s">
        <v>47</v>
      </c>
      <c r="D66" s="21" t="s">
        <v>211</v>
      </c>
      <c r="E66" s="21"/>
      <c r="F66" s="25" t="e">
        <f t="shared" si="21"/>
        <v>#REF!</v>
      </c>
      <c r="G66" s="25" t="e">
        <f t="shared" si="22"/>
        <v>#REF!</v>
      </c>
      <c r="H66" s="25" t="e">
        <f t="shared" si="23"/>
        <v>#REF!</v>
      </c>
      <c r="I66" s="25" t="e">
        <f t="shared" si="24"/>
        <v>#REF!</v>
      </c>
      <c r="J66" s="25" t="e">
        <f t="shared" si="25"/>
        <v>#REF!</v>
      </c>
      <c r="K66" s="25" t="e">
        <f t="shared" si="26"/>
        <v>#REF!</v>
      </c>
      <c r="L66" s="21"/>
      <c r="M66" s="25">
        <f t="shared" si="27"/>
        <v>0</v>
      </c>
    </row>
    <row r="67" spans="1:13">
      <c r="A67" s="1"/>
      <c r="B67" s="1"/>
      <c r="C67" s="21" t="s">
        <v>47</v>
      </c>
      <c r="D67" s="21" t="s">
        <v>212</v>
      </c>
      <c r="E67" s="21"/>
      <c r="F67" s="25" t="e">
        <f t="shared" si="21"/>
        <v>#REF!</v>
      </c>
      <c r="G67" s="25" t="e">
        <f t="shared" si="22"/>
        <v>#REF!</v>
      </c>
      <c r="H67" s="25" t="e">
        <f t="shared" si="23"/>
        <v>#REF!</v>
      </c>
      <c r="I67" s="25" t="e">
        <f t="shared" si="24"/>
        <v>#REF!</v>
      </c>
      <c r="J67" s="25" t="e">
        <f t="shared" si="25"/>
        <v>#REF!</v>
      </c>
      <c r="K67" s="25" t="e">
        <f t="shared" si="26"/>
        <v>#REF!</v>
      </c>
      <c r="L67" s="21"/>
      <c r="M67" s="25">
        <f t="shared" si="27"/>
        <v>0</v>
      </c>
    </row>
    <row r="68" spans="1:13">
      <c r="A68" s="1"/>
      <c r="B68" s="1"/>
      <c r="C68" s="21" t="s">
        <v>53</v>
      </c>
      <c r="D68" s="21" t="s">
        <v>54</v>
      </c>
      <c r="E68" s="21"/>
      <c r="F68" s="25" t="e">
        <f t="shared" si="21"/>
        <v>#REF!</v>
      </c>
      <c r="G68" s="25" t="e">
        <f t="shared" si="22"/>
        <v>#REF!</v>
      </c>
      <c r="H68" s="25" t="e">
        <f t="shared" si="23"/>
        <v>#REF!</v>
      </c>
      <c r="I68" s="25" t="e">
        <f t="shared" si="24"/>
        <v>#REF!</v>
      </c>
      <c r="J68" s="25" t="e">
        <f t="shared" si="25"/>
        <v>#REF!</v>
      </c>
      <c r="K68" s="25" t="e">
        <f t="shared" si="26"/>
        <v>#REF!</v>
      </c>
      <c r="L68" s="21"/>
      <c r="M68" s="25">
        <f t="shared" si="27"/>
        <v>0</v>
      </c>
    </row>
    <row r="69" spans="1:13">
      <c r="A69" s="1"/>
      <c r="B69" s="1"/>
      <c r="C69" s="21" t="s">
        <v>53</v>
      </c>
      <c r="D69" s="63" t="s">
        <v>55</v>
      </c>
      <c r="E69" s="63"/>
      <c r="F69" s="25" t="e">
        <f t="shared" si="21"/>
        <v>#REF!</v>
      </c>
      <c r="G69" s="25" t="e">
        <f t="shared" si="22"/>
        <v>#REF!</v>
      </c>
      <c r="H69" s="25" t="e">
        <f t="shared" si="23"/>
        <v>#REF!</v>
      </c>
      <c r="I69" s="25" t="e">
        <f t="shared" si="24"/>
        <v>#REF!</v>
      </c>
      <c r="J69" s="25" t="e">
        <f t="shared" si="25"/>
        <v>#REF!</v>
      </c>
      <c r="K69" s="25" t="e">
        <f t="shared" si="26"/>
        <v>#REF!</v>
      </c>
      <c r="L69" s="63"/>
      <c r="M69" s="25">
        <f t="shared" si="27"/>
        <v>0</v>
      </c>
    </row>
    <row r="70" spans="1:13">
      <c r="A70" s="1"/>
      <c r="B70" s="1" t="s">
        <v>134</v>
      </c>
      <c r="C70" s="64" t="s">
        <v>214</v>
      </c>
      <c r="D70" s="65" t="s">
        <v>215</v>
      </c>
      <c r="E70" s="65"/>
      <c r="F70" s="25" t="e">
        <f t="shared" si="21"/>
        <v>#REF!</v>
      </c>
      <c r="G70" s="25" t="e">
        <f t="shared" si="22"/>
        <v>#REF!</v>
      </c>
      <c r="H70" s="25" t="e">
        <f t="shared" si="23"/>
        <v>#REF!</v>
      </c>
      <c r="I70" s="25" t="e">
        <f t="shared" si="24"/>
        <v>#REF!</v>
      </c>
      <c r="J70" s="25" t="e">
        <f t="shared" si="25"/>
        <v>#REF!</v>
      </c>
      <c r="K70" s="25" t="e">
        <f t="shared" si="26"/>
        <v>#REF!</v>
      </c>
      <c r="L70" s="65"/>
      <c r="M70" s="25">
        <f t="shared" si="27"/>
        <v>0</v>
      </c>
    </row>
    <row r="71" spans="1:13">
      <c r="A71" s="60">
        <v>28627</v>
      </c>
      <c r="B71" s="1" t="s">
        <v>204</v>
      </c>
      <c r="C71" s="64" t="s">
        <v>60</v>
      </c>
      <c r="D71" s="65" t="s">
        <v>206</v>
      </c>
      <c r="E71" s="65"/>
      <c r="F71" s="25" t="e">
        <f t="shared" si="21"/>
        <v>#REF!</v>
      </c>
      <c r="G71" s="25" t="e">
        <f t="shared" si="22"/>
        <v>#REF!</v>
      </c>
      <c r="H71" s="25" t="e">
        <f t="shared" si="23"/>
        <v>#REF!</v>
      </c>
      <c r="I71" s="25" t="e">
        <f t="shared" si="24"/>
        <v>#REF!</v>
      </c>
      <c r="J71" s="25" t="e">
        <f t="shared" si="25"/>
        <v>#REF!</v>
      </c>
      <c r="K71" s="25" t="e">
        <f t="shared" si="26"/>
        <v>#REF!</v>
      </c>
      <c r="L71" s="65" t="s">
        <v>23</v>
      </c>
      <c r="M71" s="25">
        <f t="shared" si="27"/>
        <v>1</v>
      </c>
    </row>
    <row r="72" spans="1:13">
      <c r="A72" s="62">
        <v>31006</v>
      </c>
      <c r="B72" s="1" t="s">
        <v>204</v>
      </c>
      <c r="C72" s="21" t="s">
        <v>60</v>
      </c>
      <c r="D72" s="21" t="s">
        <v>213</v>
      </c>
      <c r="E72" s="21"/>
      <c r="F72" s="25" t="e">
        <f t="shared" si="21"/>
        <v>#REF!</v>
      </c>
      <c r="G72" s="25" t="e">
        <f t="shared" si="22"/>
        <v>#REF!</v>
      </c>
      <c r="H72" s="25" t="e">
        <f t="shared" si="23"/>
        <v>#REF!</v>
      </c>
      <c r="I72" s="25" t="e">
        <f t="shared" si="24"/>
        <v>#REF!</v>
      </c>
      <c r="J72" s="25" t="e">
        <f t="shared" si="25"/>
        <v>#REF!</v>
      </c>
      <c r="K72" s="25" t="e">
        <f t="shared" si="26"/>
        <v>#REF!</v>
      </c>
      <c r="L72" s="21" t="s">
        <v>23</v>
      </c>
      <c r="M72" s="25">
        <f t="shared" si="27"/>
        <v>1</v>
      </c>
    </row>
    <row r="73" spans="1:13">
      <c r="A73" s="1"/>
      <c r="B73" s="1"/>
      <c r="C73" s="21" t="s">
        <v>216</v>
      </c>
      <c r="D73" s="21" t="s">
        <v>217</v>
      </c>
      <c r="E73" s="21"/>
      <c r="F73" s="25" t="e">
        <f t="shared" si="21"/>
        <v>#REF!</v>
      </c>
      <c r="G73" s="25" t="e">
        <f t="shared" si="22"/>
        <v>#REF!</v>
      </c>
      <c r="H73" s="25" t="e">
        <f t="shared" si="23"/>
        <v>#REF!</v>
      </c>
      <c r="I73" s="25" t="e">
        <f t="shared" si="24"/>
        <v>#REF!</v>
      </c>
      <c r="J73" s="25" t="e">
        <f t="shared" si="25"/>
        <v>#REF!</v>
      </c>
      <c r="K73" s="25" t="e">
        <f t="shared" si="26"/>
        <v>#REF!</v>
      </c>
      <c r="L73" s="21" t="s">
        <v>23</v>
      </c>
      <c r="M73" s="25">
        <f t="shared" si="27"/>
        <v>1</v>
      </c>
    </row>
    <row r="74" spans="1:13">
      <c r="A74" s="1"/>
      <c r="B74" s="1" t="s">
        <v>218</v>
      </c>
      <c r="C74" s="21" t="s">
        <v>45</v>
      </c>
      <c r="D74" s="21" t="s">
        <v>46</v>
      </c>
      <c r="E74" s="21"/>
      <c r="F74" s="25" t="e">
        <f t="shared" si="21"/>
        <v>#REF!</v>
      </c>
      <c r="G74" s="25" t="e">
        <f t="shared" si="22"/>
        <v>#REF!</v>
      </c>
      <c r="H74" s="25" t="e">
        <f t="shared" si="23"/>
        <v>#REF!</v>
      </c>
      <c r="I74" s="25" t="e">
        <f t="shared" si="24"/>
        <v>#REF!</v>
      </c>
      <c r="J74" s="25" t="e">
        <f t="shared" si="25"/>
        <v>#REF!</v>
      </c>
      <c r="K74" s="25" t="e">
        <f t="shared" si="26"/>
        <v>#REF!</v>
      </c>
      <c r="L74" s="21"/>
      <c r="M74" s="25">
        <f t="shared" si="27"/>
        <v>0</v>
      </c>
    </row>
    <row r="75" spans="1:13">
      <c r="A75" s="1"/>
      <c r="B75" s="1" t="s">
        <v>64</v>
      </c>
      <c r="C75" s="21" t="s">
        <v>45</v>
      </c>
      <c r="D75" s="21" t="s">
        <v>219</v>
      </c>
      <c r="E75" s="21"/>
      <c r="F75" s="25" t="e">
        <f t="shared" si="21"/>
        <v>#REF!</v>
      </c>
      <c r="G75" s="25" t="e">
        <f t="shared" si="22"/>
        <v>#REF!</v>
      </c>
      <c r="H75" s="25" t="e">
        <f t="shared" si="23"/>
        <v>#REF!</v>
      </c>
      <c r="I75" s="25" t="e">
        <f t="shared" si="24"/>
        <v>#REF!</v>
      </c>
      <c r="J75" s="25" t="e">
        <f t="shared" si="25"/>
        <v>#REF!</v>
      </c>
      <c r="K75" s="25" t="e">
        <f t="shared" si="26"/>
        <v>#REF!</v>
      </c>
      <c r="L75" s="21"/>
      <c r="M75" s="25">
        <f t="shared" si="27"/>
        <v>0</v>
      </c>
    </row>
    <row r="76" spans="1:13">
      <c r="A76" s="66">
        <v>27683</v>
      </c>
      <c r="B76" s="1" t="s">
        <v>220</v>
      </c>
      <c r="C76" s="21" t="s">
        <v>221</v>
      </c>
      <c r="D76" s="21" t="s">
        <v>222</v>
      </c>
      <c r="E76" s="21"/>
      <c r="F76" s="25" t="e">
        <f t="shared" si="21"/>
        <v>#REF!</v>
      </c>
      <c r="G76" s="25" t="e">
        <f t="shared" si="22"/>
        <v>#REF!</v>
      </c>
      <c r="H76" s="25" t="e">
        <f t="shared" si="23"/>
        <v>#REF!</v>
      </c>
      <c r="I76" s="25" t="e">
        <f t="shared" si="24"/>
        <v>#REF!</v>
      </c>
      <c r="J76" s="25" t="e">
        <f t="shared" si="25"/>
        <v>#REF!</v>
      </c>
      <c r="K76" s="25" t="e">
        <f t="shared" si="26"/>
        <v>#REF!</v>
      </c>
      <c r="L76" s="21"/>
      <c r="M76" s="25">
        <f t="shared" si="27"/>
        <v>0</v>
      </c>
    </row>
    <row r="77" spans="1:13">
      <c r="A77" s="1"/>
      <c r="B77" s="1"/>
      <c r="C77" s="21" t="s">
        <v>59</v>
      </c>
      <c r="D77" s="21" t="s">
        <v>62</v>
      </c>
      <c r="E77" s="21"/>
      <c r="F77" s="25" t="e">
        <f t="shared" si="21"/>
        <v>#REF!</v>
      </c>
      <c r="G77" s="25" t="e">
        <f t="shared" si="22"/>
        <v>#REF!</v>
      </c>
      <c r="H77" s="25" t="e">
        <f t="shared" si="23"/>
        <v>#REF!</v>
      </c>
      <c r="I77" s="25" t="e">
        <f t="shared" si="24"/>
        <v>#REF!</v>
      </c>
      <c r="J77" s="25" t="e">
        <f t="shared" si="25"/>
        <v>#REF!</v>
      </c>
      <c r="K77" s="25" t="e">
        <f t="shared" si="26"/>
        <v>#REF!</v>
      </c>
      <c r="L77" s="21"/>
      <c r="M77" s="25">
        <f t="shared" si="27"/>
        <v>0</v>
      </c>
    </row>
    <row r="78" spans="1:13">
      <c r="A78" s="52">
        <v>25076</v>
      </c>
      <c r="B78" s="1" t="s">
        <v>226</v>
      </c>
      <c r="C78" s="21" t="s">
        <v>40</v>
      </c>
      <c r="D78" s="21" t="s">
        <v>41</v>
      </c>
      <c r="E78" s="21"/>
      <c r="F78" s="25" t="e">
        <f t="shared" si="21"/>
        <v>#REF!</v>
      </c>
      <c r="G78" s="25" t="e">
        <f t="shared" si="22"/>
        <v>#REF!</v>
      </c>
      <c r="H78" s="25" t="e">
        <f t="shared" si="23"/>
        <v>#REF!</v>
      </c>
      <c r="I78" s="25" t="e">
        <f t="shared" si="24"/>
        <v>#REF!</v>
      </c>
      <c r="J78" s="25" t="e">
        <f t="shared" si="25"/>
        <v>#REF!</v>
      </c>
      <c r="K78" s="25" t="e">
        <f t="shared" si="26"/>
        <v>#REF!</v>
      </c>
      <c r="L78" s="21" t="s">
        <v>4</v>
      </c>
      <c r="M78" s="25">
        <f t="shared" si="27"/>
        <v>0</v>
      </c>
    </row>
    <row r="79" spans="1:13">
      <c r="A79" s="52">
        <v>43498</v>
      </c>
      <c r="B79" s="1" t="s">
        <v>227</v>
      </c>
      <c r="C79" s="21" t="s">
        <v>40</v>
      </c>
      <c r="D79" s="21" t="s">
        <v>228</v>
      </c>
      <c r="E79" s="21"/>
      <c r="F79" s="25"/>
      <c r="G79" s="25"/>
      <c r="H79" s="25"/>
      <c r="I79" s="25"/>
      <c r="J79" s="25" t="e">
        <f t="shared" si="25"/>
        <v>#REF!</v>
      </c>
      <c r="K79" s="25" t="e">
        <f t="shared" si="26"/>
        <v>#REF!</v>
      </c>
      <c r="L79" s="21" t="s">
        <v>4</v>
      </c>
      <c r="M79" s="25">
        <f t="shared" si="27"/>
        <v>0</v>
      </c>
    </row>
    <row r="80" spans="1:13">
      <c r="A80" s="1"/>
      <c r="B80" s="1" t="s">
        <v>72</v>
      </c>
      <c r="C80" s="21" t="s">
        <v>76</v>
      </c>
      <c r="D80" s="21" t="s">
        <v>229</v>
      </c>
      <c r="E80" s="21"/>
      <c r="F80" s="25"/>
      <c r="G80" s="25"/>
      <c r="H80" s="25"/>
      <c r="I80" s="25"/>
      <c r="J80" s="25" t="e">
        <f t="shared" si="25"/>
        <v>#REF!</v>
      </c>
      <c r="K80" s="25" t="e">
        <f t="shared" si="26"/>
        <v>#REF!</v>
      </c>
      <c r="L80" s="21"/>
      <c r="M80" s="25">
        <f t="shared" si="27"/>
        <v>0</v>
      </c>
    </row>
    <row r="81" spans="1:13">
      <c r="A81" s="60"/>
      <c r="B81" s="1"/>
      <c r="C81" s="21" t="s">
        <v>230</v>
      </c>
      <c r="D81" s="21" t="s">
        <v>231</v>
      </c>
      <c r="E81" s="21"/>
      <c r="F81" s="25"/>
      <c r="G81" s="25"/>
      <c r="H81" s="25"/>
      <c r="I81" s="25"/>
      <c r="J81" s="25" t="e">
        <f t="shared" si="25"/>
        <v>#REF!</v>
      </c>
      <c r="K81" s="25" t="e">
        <f t="shared" si="26"/>
        <v>#REF!</v>
      </c>
      <c r="L81" s="21"/>
      <c r="M81" s="25">
        <f t="shared" si="27"/>
        <v>0</v>
      </c>
    </row>
    <row r="82" spans="1:13">
      <c r="A82" s="62"/>
      <c r="B82" s="1"/>
      <c r="C82" s="21" t="s">
        <v>232</v>
      </c>
      <c r="D82" s="21" t="s">
        <v>233</v>
      </c>
      <c r="E82" s="21"/>
      <c r="F82" s="25" t="e">
        <f t="shared" ref="F82:F94" si="28">IF(#REF!="présent",1,IF(#REF!="présent samedi avec nuit",2,0))</f>
        <v>#REF!</v>
      </c>
      <c r="G82" s="25" t="e">
        <f t="shared" ref="G82:G94" si="29">IF(#REF!="présent dimanche seulement",1,IF(#REF!="présent samedi seulement",1,IF(#REF!="présent sans nuits",1,0)))</f>
        <v>#REF!</v>
      </c>
      <c r="H82" s="25" t="e">
        <f t="shared" ref="H82:H94" si="30">IF(#REF!="présent",1,IF(#REF!="présent samedi avec nuit",2,0))</f>
        <v>#REF!</v>
      </c>
      <c r="I82" s="25" t="e">
        <f t="shared" ref="I82:I94" si="31">IF(#REF!="présent dimanche seulement",1,IF(#REF!="présent samedi seulement",1,IF(#REF!="présent sans nuits",1,0)))</f>
        <v>#REF!</v>
      </c>
      <c r="J82" s="25" t="e">
        <f t="shared" si="25"/>
        <v>#REF!</v>
      </c>
      <c r="K82" s="25" t="e">
        <f t="shared" si="26"/>
        <v>#REF!</v>
      </c>
      <c r="L82" s="21"/>
      <c r="M82" s="25">
        <f t="shared" si="27"/>
        <v>0</v>
      </c>
    </row>
    <row r="83" spans="1:13">
      <c r="A83" s="61">
        <v>26659</v>
      </c>
      <c r="B83" s="1" t="s">
        <v>98</v>
      </c>
      <c r="C83" s="21" t="s">
        <v>79</v>
      </c>
      <c r="D83" s="21" t="s">
        <v>239</v>
      </c>
      <c r="E83" s="21"/>
      <c r="F83" s="25" t="e">
        <f t="shared" si="28"/>
        <v>#REF!</v>
      </c>
      <c r="G83" s="25" t="e">
        <f t="shared" si="29"/>
        <v>#REF!</v>
      </c>
      <c r="H83" s="25" t="e">
        <f t="shared" si="30"/>
        <v>#REF!</v>
      </c>
      <c r="I83" s="25" t="e">
        <f t="shared" si="31"/>
        <v>#REF!</v>
      </c>
      <c r="J83" s="25" t="e">
        <f t="shared" si="25"/>
        <v>#REF!</v>
      </c>
      <c r="K83" s="25" t="e">
        <f t="shared" si="26"/>
        <v>#REF!</v>
      </c>
      <c r="L83" s="21" t="s">
        <v>23</v>
      </c>
      <c r="M83" s="25">
        <f t="shared" si="27"/>
        <v>1</v>
      </c>
    </row>
    <row r="84" spans="1:13">
      <c r="A84" s="52">
        <v>31564</v>
      </c>
      <c r="B84" s="1" t="s">
        <v>226</v>
      </c>
      <c r="C84" s="21" t="s">
        <v>242</v>
      </c>
      <c r="D84" s="21" t="s">
        <v>243</v>
      </c>
      <c r="E84" s="21"/>
      <c r="F84" s="25" t="e">
        <f t="shared" si="28"/>
        <v>#REF!</v>
      </c>
      <c r="G84" s="25" t="e">
        <f t="shared" si="29"/>
        <v>#REF!</v>
      </c>
      <c r="H84" s="25" t="e">
        <f t="shared" si="30"/>
        <v>#REF!</v>
      </c>
      <c r="I84" s="25" t="e">
        <f t="shared" si="31"/>
        <v>#REF!</v>
      </c>
      <c r="J84" s="25" t="e">
        <f t="shared" si="25"/>
        <v>#REF!</v>
      </c>
      <c r="K84" s="25" t="e">
        <f t="shared" si="26"/>
        <v>#REF!</v>
      </c>
      <c r="L84" s="21" t="s">
        <v>4</v>
      </c>
      <c r="M84" s="25">
        <f t="shared" si="27"/>
        <v>0</v>
      </c>
    </row>
    <row r="85" spans="1:13">
      <c r="A85" s="1"/>
      <c r="B85" s="1"/>
      <c r="C85" s="21" t="s">
        <v>83</v>
      </c>
      <c r="D85" s="21" t="s">
        <v>246</v>
      </c>
      <c r="E85" s="21"/>
      <c r="F85" s="25" t="e">
        <f t="shared" si="28"/>
        <v>#REF!</v>
      </c>
      <c r="G85" s="25" t="e">
        <f t="shared" si="29"/>
        <v>#REF!</v>
      </c>
      <c r="H85" s="25" t="e">
        <f t="shared" si="30"/>
        <v>#REF!</v>
      </c>
      <c r="I85" s="25" t="e">
        <f t="shared" si="31"/>
        <v>#REF!</v>
      </c>
      <c r="J85" s="25" t="e">
        <f t="shared" si="25"/>
        <v>#REF!</v>
      </c>
      <c r="K85" s="25" t="e">
        <f t="shared" si="26"/>
        <v>#REF!</v>
      </c>
      <c r="L85" s="21" t="s">
        <v>23</v>
      </c>
      <c r="M85" s="25">
        <f t="shared" si="27"/>
        <v>1</v>
      </c>
    </row>
    <row r="86" spans="1:13">
      <c r="A86" s="1"/>
      <c r="B86" s="1"/>
      <c r="C86" s="21" t="s">
        <v>114</v>
      </c>
      <c r="D86" s="21" t="s">
        <v>203</v>
      </c>
      <c r="E86" s="21"/>
      <c r="F86" s="25" t="e">
        <f t="shared" si="28"/>
        <v>#REF!</v>
      </c>
      <c r="G86" s="25" t="e">
        <f t="shared" si="29"/>
        <v>#REF!</v>
      </c>
      <c r="H86" s="25" t="e">
        <f t="shared" si="30"/>
        <v>#REF!</v>
      </c>
      <c r="I86" s="25" t="e">
        <f t="shared" si="31"/>
        <v>#REF!</v>
      </c>
      <c r="J86" s="25" t="e">
        <f t="shared" si="25"/>
        <v>#REF!</v>
      </c>
      <c r="K86" s="25" t="e">
        <f t="shared" si="26"/>
        <v>#REF!</v>
      </c>
      <c r="L86" s="21"/>
      <c r="M86" s="25">
        <f t="shared" si="27"/>
        <v>0</v>
      </c>
    </row>
    <row r="87" spans="1:13">
      <c r="A87" s="52">
        <v>30379</v>
      </c>
      <c r="B87" s="1" t="s">
        <v>244</v>
      </c>
      <c r="C87" s="21" t="s">
        <v>129</v>
      </c>
      <c r="D87" s="21" t="s">
        <v>245</v>
      </c>
      <c r="E87" s="21"/>
      <c r="F87" s="25" t="e">
        <f t="shared" si="28"/>
        <v>#REF!</v>
      </c>
      <c r="G87" s="25" t="e">
        <f t="shared" si="29"/>
        <v>#REF!</v>
      </c>
      <c r="H87" s="25" t="e">
        <f t="shared" si="30"/>
        <v>#REF!</v>
      </c>
      <c r="I87" s="25" t="e">
        <f t="shared" si="31"/>
        <v>#REF!</v>
      </c>
      <c r="J87" s="25" t="e">
        <f t="shared" si="25"/>
        <v>#REF!</v>
      </c>
      <c r="K87" s="25" t="e">
        <f t="shared" si="26"/>
        <v>#REF!</v>
      </c>
      <c r="L87" s="21" t="s">
        <v>23</v>
      </c>
      <c r="M87" s="25">
        <f t="shared" si="27"/>
        <v>1</v>
      </c>
    </row>
    <row r="88" spans="1:13">
      <c r="A88" s="1"/>
      <c r="B88" s="1"/>
      <c r="C88" s="21" t="s">
        <v>247</v>
      </c>
      <c r="D88" s="21" t="s">
        <v>248</v>
      </c>
      <c r="E88" s="21"/>
      <c r="F88" s="25" t="e">
        <f t="shared" si="28"/>
        <v>#REF!</v>
      </c>
      <c r="G88" s="25" t="e">
        <f t="shared" si="29"/>
        <v>#REF!</v>
      </c>
      <c r="H88" s="25" t="e">
        <f t="shared" si="30"/>
        <v>#REF!</v>
      </c>
      <c r="I88" s="25" t="e">
        <f t="shared" si="31"/>
        <v>#REF!</v>
      </c>
      <c r="J88" s="25" t="e">
        <f t="shared" si="25"/>
        <v>#REF!</v>
      </c>
      <c r="K88" s="25" t="e">
        <f t="shared" si="26"/>
        <v>#REF!</v>
      </c>
      <c r="L88" s="21" t="s">
        <v>4</v>
      </c>
      <c r="M88" s="25">
        <f t="shared" si="27"/>
        <v>0</v>
      </c>
    </row>
    <row r="89" spans="1:13">
      <c r="A89" s="1"/>
      <c r="B89" s="1"/>
      <c r="C89" s="21" t="s">
        <v>56</v>
      </c>
      <c r="D89" s="21" t="s">
        <v>57</v>
      </c>
      <c r="E89" s="21"/>
      <c r="F89" s="25" t="e">
        <f t="shared" si="28"/>
        <v>#REF!</v>
      </c>
      <c r="G89" s="25" t="e">
        <f t="shared" si="29"/>
        <v>#REF!</v>
      </c>
      <c r="H89" s="25" t="e">
        <f t="shared" si="30"/>
        <v>#REF!</v>
      </c>
      <c r="I89" s="25" t="e">
        <f t="shared" si="31"/>
        <v>#REF!</v>
      </c>
      <c r="J89" s="25" t="e">
        <f t="shared" si="25"/>
        <v>#REF!</v>
      </c>
      <c r="K89" s="25" t="e">
        <f t="shared" si="26"/>
        <v>#REF!</v>
      </c>
      <c r="L89" s="21"/>
      <c r="M89" s="25">
        <f t="shared" si="27"/>
        <v>0</v>
      </c>
    </row>
    <row r="90" spans="1:13">
      <c r="A90" s="1"/>
      <c r="B90" s="1"/>
      <c r="C90" s="23" t="s">
        <v>56</v>
      </c>
      <c r="D90" s="21" t="s">
        <v>58</v>
      </c>
      <c r="E90" s="21"/>
      <c r="F90" s="25" t="e">
        <f t="shared" si="28"/>
        <v>#REF!</v>
      </c>
      <c r="G90" s="25" t="e">
        <f t="shared" si="29"/>
        <v>#REF!</v>
      </c>
      <c r="H90" s="25" t="e">
        <f t="shared" si="30"/>
        <v>#REF!</v>
      </c>
      <c r="I90" s="25" t="e">
        <f t="shared" si="31"/>
        <v>#REF!</v>
      </c>
      <c r="J90" s="25" t="e">
        <f t="shared" si="25"/>
        <v>#REF!</v>
      </c>
      <c r="K90" s="25" t="e">
        <f t="shared" si="26"/>
        <v>#REF!</v>
      </c>
      <c r="L90" s="21"/>
      <c r="M90" s="25">
        <f t="shared" si="27"/>
        <v>0</v>
      </c>
    </row>
    <row r="91" spans="1:13">
      <c r="A91" s="1"/>
      <c r="B91" s="1" t="s">
        <v>134</v>
      </c>
      <c r="C91" s="21" t="s">
        <v>135</v>
      </c>
      <c r="D91" s="21" t="s">
        <v>251</v>
      </c>
      <c r="E91" s="21"/>
      <c r="F91" s="25" t="e">
        <f t="shared" si="28"/>
        <v>#REF!</v>
      </c>
      <c r="G91" s="25" t="e">
        <f t="shared" si="29"/>
        <v>#REF!</v>
      </c>
      <c r="H91" s="25" t="e">
        <f t="shared" si="30"/>
        <v>#REF!</v>
      </c>
      <c r="I91" s="25" t="e">
        <f t="shared" si="31"/>
        <v>#REF!</v>
      </c>
      <c r="J91" s="25" t="e">
        <f t="shared" si="25"/>
        <v>#REF!</v>
      </c>
      <c r="K91" s="25" t="e">
        <f t="shared" si="26"/>
        <v>#REF!</v>
      </c>
      <c r="L91" s="21" t="s">
        <v>23</v>
      </c>
      <c r="M91" s="25">
        <f t="shared" si="27"/>
        <v>1</v>
      </c>
    </row>
    <row r="92" spans="1:13">
      <c r="A92" s="1"/>
      <c r="B92" s="1"/>
      <c r="C92" s="1" t="s">
        <v>135</v>
      </c>
      <c r="D92" s="1" t="s">
        <v>252</v>
      </c>
      <c r="E92" s="1"/>
      <c r="F92" s="25" t="e">
        <f t="shared" si="28"/>
        <v>#REF!</v>
      </c>
      <c r="G92" s="25" t="e">
        <f t="shared" si="29"/>
        <v>#REF!</v>
      </c>
      <c r="H92" s="25" t="e">
        <f t="shared" si="30"/>
        <v>#REF!</v>
      </c>
      <c r="I92" s="25" t="e">
        <f t="shared" si="31"/>
        <v>#REF!</v>
      </c>
      <c r="J92" s="25" t="e">
        <f t="shared" si="25"/>
        <v>#REF!</v>
      </c>
      <c r="K92" s="25" t="e">
        <f t="shared" si="26"/>
        <v>#REF!</v>
      </c>
      <c r="L92" s="21"/>
      <c r="M92" s="25">
        <f t="shared" si="27"/>
        <v>0</v>
      </c>
    </row>
    <row r="93" spans="1:13">
      <c r="A93" s="1"/>
      <c r="B93" s="1" t="s">
        <v>98</v>
      </c>
      <c r="C93" s="1" t="s">
        <v>86</v>
      </c>
      <c r="D93" s="1" t="s">
        <v>41</v>
      </c>
      <c r="E93" s="1"/>
      <c r="F93" s="25" t="e">
        <f t="shared" si="28"/>
        <v>#REF!</v>
      </c>
      <c r="G93" s="25" t="e">
        <f t="shared" si="29"/>
        <v>#REF!</v>
      </c>
      <c r="H93" s="25" t="e">
        <f t="shared" si="30"/>
        <v>#REF!</v>
      </c>
      <c r="I93" s="25" t="e">
        <f t="shared" si="31"/>
        <v>#REF!</v>
      </c>
      <c r="J93" s="25" t="e">
        <f t="shared" si="25"/>
        <v>#REF!</v>
      </c>
      <c r="K93" s="25" t="e">
        <f t="shared" si="26"/>
        <v>#REF!</v>
      </c>
      <c r="L93" s="21" t="s">
        <v>23</v>
      </c>
      <c r="M93" s="25">
        <f t="shared" si="27"/>
        <v>1</v>
      </c>
    </row>
    <row r="94" spans="1:13">
      <c r="A94" s="52">
        <v>39891</v>
      </c>
      <c r="B94" s="1" t="s">
        <v>64</v>
      </c>
      <c r="C94" s="1" t="s">
        <v>145</v>
      </c>
      <c r="D94" s="1" t="s">
        <v>57</v>
      </c>
      <c r="E94" s="1"/>
      <c r="F94" s="25" t="e">
        <f t="shared" si="28"/>
        <v>#REF!</v>
      </c>
      <c r="G94" s="25" t="e">
        <f t="shared" si="29"/>
        <v>#REF!</v>
      </c>
      <c r="H94" s="25" t="e">
        <f t="shared" si="30"/>
        <v>#REF!</v>
      </c>
      <c r="I94" s="25" t="e">
        <f t="shared" si="31"/>
        <v>#REF!</v>
      </c>
      <c r="J94" s="25" t="e">
        <f t="shared" si="25"/>
        <v>#REF!</v>
      </c>
      <c r="K94" s="25" t="e">
        <f t="shared" si="26"/>
        <v>#REF!</v>
      </c>
      <c r="L94" s="21" t="s">
        <v>4</v>
      </c>
      <c r="M94" s="25">
        <f t="shared" si="27"/>
        <v>0</v>
      </c>
    </row>
    <row r="95" spans="1:13">
      <c r="A95" s="52">
        <v>27844</v>
      </c>
      <c r="B95" s="1" t="s">
        <v>220</v>
      </c>
      <c r="C95" s="1" t="s">
        <v>145</v>
      </c>
      <c r="D95" s="1" t="s">
        <v>249</v>
      </c>
      <c r="E95" s="1"/>
      <c r="F95" s="25"/>
      <c r="G95" s="25"/>
      <c r="H95" s="25"/>
      <c r="I95" s="25"/>
      <c r="J95" s="25" t="e">
        <f t="shared" si="25"/>
        <v>#REF!</v>
      </c>
      <c r="K95" s="25" t="e">
        <f t="shared" si="26"/>
        <v>#REF!</v>
      </c>
      <c r="L95" s="21"/>
      <c r="M95" s="25">
        <f t="shared" si="27"/>
        <v>0</v>
      </c>
    </row>
    <row r="96" spans="1:13">
      <c r="A96" s="52">
        <v>26089</v>
      </c>
      <c r="B96" s="1" t="s">
        <v>220</v>
      </c>
      <c r="C96" s="1" t="s">
        <v>145</v>
      </c>
      <c r="D96" s="1" t="s">
        <v>250</v>
      </c>
      <c r="E96" s="1"/>
      <c r="F96" s="25"/>
      <c r="G96" s="25"/>
      <c r="H96" s="25"/>
      <c r="I96" s="25"/>
      <c r="J96" s="25" t="e">
        <f t="shared" si="25"/>
        <v>#REF!</v>
      </c>
      <c r="K96" s="25" t="e">
        <f t="shared" si="26"/>
        <v>#REF!</v>
      </c>
      <c r="L96" s="21" t="s">
        <v>4</v>
      </c>
      <c r="M96" s="25">
        <f t="shared" si="27"/>
        <v>0</v>
      </c>
    </row>
    <row r="97" spans="1:13">
      <c r="A97" s="1"/>
      <c r="B97" s="1"/>
      <c r="C97" s="1" t="s">
        <v>90</v>
      </c>
      <c r="D97" s="1" t="s">
        <v>254</v>
      </c>
      <c r="E97" s="1"/>
      <c r="F97" s="25"/>
      <c r="G97" s="25"/>
      <c r="H97" s="25"/>
      <c r="I97" s="25"/>
      <c r="J97" s="25"/>
      <c r="K97" s="25"/>
      <c r="L97" s="21"/>
      <c r="M97" s="25">
        <f t="shared" si="27"/>
        <v>0</v>
      </c>
    </row>
    <row r="98" spans="1:13">
      <c r="A98" s="1"/>
      <c r="B98" s="1"/>
      <c r="C98" s="13" t="s">
        <v>255</v>
      </c>
      <c r="D98" s="15"/>
      <c r="E98" s="15" t="s">
        <v>256</v>
      </c>
      <c r="F98" s="46"/>
      <c r="G98" s="46"/>
      <c r="H98" s="46"/>
      <c r="I98" s="46"/>
      <c r="J98" s="46"/>
      <c r="K98" s="46"/>
      <c r="L98" s="49"/>
      <c r="M98" s="25"/>
    </row>
    <row r="99" spans="1:13">
      <c r="A99" s="1"/>
      <c r="B99" s="1"/>
      <c r="C99" s="1"/>
      <c r="D99" s="1"/>
      <c r="E99" s="1"/>
      <c r="F99" s="25" t="e">
        <f t="shared" ref="F99:F110" si="32">IF(#REF!="présent",1,IF(#REF!="présent samedi avec nuit",2,0))</f>
        <v>#REF!</v>
      </c>
      <c r="G99" s="25" t="e">
        <f t="shared" ref="G99:G110" si="33">IF(#REF!="présent dimanche seulement",1,IF(#REF!="présent samedi seulement",1,IF(#REF!="présent sans nuits",1,0)))</f>
        <v>#REF!</v>
      </c>
      <c r="H99" s="25" t="e">
        <f t="shared" ref="H99:H110" si="34">IF(#REF!="présent",1,IF(#REF!="présent samedi avec nuit",2,0))</f>
        <v>#REF!</v>
      </c>
      <c r="I99" s="25" t="e">
        <f t="shared" ref="I99:I110" si="35">IF(#REF!="présent dimanche seulement",1,IF(#REF!="présent samedi seulement",1,IF(#REF!="présent sans nuits",1,0)))</f>
        <v>#REF!</v>
      </c>
      <c r="J99" s="25" t="e">
        <f t="shared" ref="J99:J110" si="36">IF(#REF!="présent",1,IF(#REF!="présent samedi avec nuit",2,0))</f>
        <v>#REF!</v>
      </c>
      <c r="K99" s="25" t="e">
        <f t="shared" ref="K99:K110" si="37">IF(#REF!="présent dimanche seulement",1,IF(#REF!="présent samedi seulement",1,IF(#REF!="présent sans nuits",1,0)))</f>
        <v>#REF!</v>
      </c>
      <c r="L99" s="21"/>
      <c r="M99" s="25">
        <f t="shared" ref="M99:M110" si="38">IF(L99="présent",1,0)</f>
        <v>0</v>
      </c>
    </row>
    <row r="100" spans="1:13">
      <c r="A100" s="1"/>
      <c r="B100" s="1"/>
      <c r="C100" s="1"/>
      <c r="D100" s="1"/>
      <c r="E100" s="1"/>
      <c r="F100" s="25" t="e">
        <f t="shared" si="32"/>
        <v>#REF!</v>
      </c>
      <c r="G100" s="25" t="e">
        <f t="shared" si="33"/>
        <v>#REF!</v>
      </c>
      <c r="H100" s="25" t="e">
        <f t="shared" si="34"/>
        <v>#REF!</v>
      </c>
      <c r="I100" s="25" t="e">
        <f t="shared" si="35"/>
        <v>#REF!</v>
      </c>
      <c r="J100" s="25" t="e">
        <f t="shared" si="36"/>
        <v>#REF!</v>
      </c>
      <c r="K100" s="25" t="e">
        <f t="shared" si="37"/>
        <v>#REF!</v>
      </c>
      <c r="L100" s="21"/>
      <c r="M100" s="25">
        <f t="shared" si="38"/>
        <v>0</v>
      </c>
    </row>
    <row r="101" spans="1:13">
      <c r="A101" s="1"/>
      <c r="B101" s="1"/>
      <c r="C101" s="1"/>
      <c r="D101" s="1"/>
      <c r="E101" s="1"/>
      <c r="F101" s="25" t="e">
        <f t="shared" si="32"/>
        <v>#REF!</v>
      </c>
      <c r="G101" s="25" t="e">
        <f t="shared" si="33"/>
        <v>#REF!</v>
      </c>
      <c r="H101" s="25" t="e">
        <f t="shared" si="34"/>
        <v>#REF!</v>
      </c>
      <c r="I101" s="25" t="e">
        <f t="shared" si="35"/>
        <v>#REF!</v>
      </c>
      <c r="J101" s="25" t="e">
        <f t="shared" si="36"/>
        <v>#REF!</v>
      </c>
      <c r="K101" s="25" t="e">
        <f t="shared" si="37"/>
        <v>#REF!</v>
      </c>
      <c r="L101" s="21"/>
      <c r="M101" s="25">
        <f t="shared" si="38"/>
        <v>0</v>
      </c>
    </row>
    <row r="102" spans="1:13">
      <c r="A102" s="1"/>
      <c r="B102" s="1"/>
      <c r="C102" s="1"/>
      <c r="D102" s="1"/>
      <c r="E102" s="1"/>
      <c r="F102" s="25" t="e">
        <f t="shared" si="32"/>
        <v>#REF!</v>
      </c>
      <c r="G102" s="25" t="e">
        <f t="shared" si="33"/>
        <v>#REF!</v>
      </c>
      <c r="H102" s="25" t="e">
        <f t="shared" si="34"/>
        <v>#REF!</v>
      </c>
      <c r="I102" s="25" t="e">
        <f t="shared" si="35"/>
        <v>#REF!</v>
      </c>
      <c r="J102" s="25" t="e">
        <f t="shared" si="36"/>
        <v>#REF!</v>
      </c>
      <c r="K102" s="25" t="e">
        <f t="shared" si="37"/>
        <v>#REF!</v>
      </c>
      <c r="L102" s="21"/>
      <c r="M102" s="25">
        <f t="shared" si="38"/>
        <v>0</v>
      </c>
    </row>
    <row r="103" spans="1:13">
      <c r="A103" s="1"/>
      <c r="B103" s="1"/>
      <c r="C103" s="1"/>
      <c r="D103" s="1"/>
      <c r="E103" s="1"/>
      <c r="F103" s="25" t="e">
        <f t="shared" si="32"/>
        <v>#REF!</v>
      </c>
      <c r="G103" s="25" t="e">
        <f t="shared" si="33"/>
        <v>#REF!</v>
      </c>
      <c r="H103" s="25" t="e">
        <f t="shared" si="34"/>
        <v>#REF!</v>
      </c>
      <c r="I103" s="25" t="e">
        <f t="shared" si="35"/>
        <v>#REF!</v>
      </c>
      <c r="J103" s="25" t="e">
        <f t="shared" si="36"/>
        <v>#REF!</v>
      </c>
      <c r="K103" s="25" t="e">
        <f t="shared" si="37"/>
        <v>#REF!</v>
      </c>
      <c r="L103" s="21"/>
      <c r="M103" s="25">
        <f t="shared" si="38"/>
        <v>0</v>
      </c>
    </row>
    <row r="104" spans="1:13">
      <c r="A104" s="1"/>
      <c r="B104" s="1"/>
      <c r="C104" s="1"/>
      <c r="D104" s="1"/>
      <c r="E104" s="1"/>
      <c r="F104" s="25" t="e">
        <f t="shared" si="32"/>
        <v>#REF!</v>
      </c>
      <c r="G104" s="25" t="e">
        <f t="shared" si="33"/>
        <v>#REF!</v>
      </c>
      <c r="H104" s="25" t="e">
        <f t="shared" si="34"/>
        <v>#REF!</v>
      </c>
      <c r="I104" s="25" t="e">
        <f t="shared" si="35"/>
        <v>#REF!</v>
      </c>
      <c r="J104" s="25" t="e">
        <f t="shared" si="36"/>
        <v>#REF!</v>
      </c>
      <c r="K104" s="25" t="e">
        <f t="shared" si="37"/>
        <v>#REF!</v>
      </c>
      <c r="L104" s="21"/>
      <c r="M104" s="25">
        <f t="shared" si="38"/>
        <v>0</v>
      </c>
    </row>
    <row r="105" spans="1:13">
      <c r="A105" s="1"/>
      <c r="B105" s="1"/>
      <c r="C105" s="1"/>
      <c r="D105" s="1"/>
      <c r="E105" s="1"/>
      <c r="F105" s="25" t="e">
        <f t="shared" si="32"/>
        <v>#REF!</v>
      </c>
      <c r="G105" s="25" t="e">
        <f t="shared" si="33"/>
        <v>#REF!</v>
      </c>
      <c r="H105" s="25" t="e">
        <f t="shared" si="34"/>
        <v>#REF!</v>
      </c>
      <c r="I105" s="25" t="e">
        <f t="shared" si="35"/>
        <v>#REF!</v>
      </c>
      <c r="J105" s="25" t="e">
        <f t="shared" si="36"/>
        <v>#REF!</v>
      </c>
      <c r="K105" s="25" t="e">
        <f t="shared" si="37"/>
        <v>#REF!</v>
      </c>
      <c r="L105" s="21"/>
      <c r="M105" s="25">
        <f t="shared" si="38"/>
        <v>0</v>
      </c>
    </row>
    <row r="106" spans="1:13">
      <c r="A106" s="1"/>
      <c r="B106" s="1"/>
      <c r="C106" s="1"/>
      <c r="D106" s="1"/>
      <c r="E106" s="1"/>
      <c r="F106" s="25" t="e">
        <f t="shared" si="32"/>
        <v>#REF!</v>
      </c>
      <c r="G106" s="25" t="e">
        <f t="shared" si="33"/>
        <v>#REF!</v>
      </c>
      <c r="H106" s="25" t="e">
        <f t="shared" si="34"/>
        <v>#REF!</v>
      </c>
      <c r="I106" s="25" t="e">
        <f t="shared" si="35"/>
        <v>#REF!</v>
      </c>
      <c r="J106" s="25" t="e">
        <f t="shared" si="36"/>
        <v>#REF!</v>
      </c>
      <c r="K106" s="25" t="e">
        <f t="shared" si="37"/>
        <v>#REF!</v>
      </c>
      <c r="L106" s="21"/>
      <c r="M106" s="25">
        <f t="shared" si="38"/>
        <v>0</v>
      </c>
    </row>
    <row r="107" spans="1:13">
      <c r="A107" s="1"/>
      <c r="B107" s="1"/>
      <c r="C107" s="1"/>
      <c r="D107" s="1"/>
      <c r="E107" s="1"/>
      <c r="F107" s="25" t="e">
        <f t="shared" si="32"/>
        <v>#REF!</v>
      </c>
      <c r="G107" s="25" t="e">
        <f t="shared" si="33"/>
        <v>#REF!</v>
      </c>
      <c r="H107" s="25" t="e">
        <f t="shared" si="34"/>
        <v>#REF!</v>
      </c>
      <c r="I107" s="25" t="e">
        <f t="shared" si="35"/>
        <v>#REF!</v>
      </c>
      <c r="J107" s="25" t="e">
        <f t="shared" si="36"/>
        <v>#REF!</v>
      </c>
      <c r="K107" s="25" t="e">
        <f t="shared" si="37"/>
        <v>#REF!</v>
      </c>
      <c r="L107" s="21"/>
      <c r="M107" s="25">
        <f t="shared" si="38"/>
        <v>0</v>
      </c>
    </row>
    <row r="108" spans="1:13">
      <c r="A108" s="1"/>
      <c r="B108" s="1"/>
      <c r="C108" s="1"/>
      <c r="D108" s="1"/>
      <c r="E108" s="1"/>
      <c r="F108" s="25" t="e">
        <f t="shared" si="32"/>
        <v>#REF!</v>
      </c>
      <c r="G108" s="25" t="e">
        <f t="shared" si="33"/>
        <v>#REF!</v>
      </c>
      <c r="H108" s="25" t="e">
        <f t="shared" si="34"/>
        <v>#REF!</v>
      </c>
      <c r="I108" s="25" t="e">
        <f t="shared" si="35"/>
        <v>#REF!</v>
      </c>
      <c r="J108" s="25" t="e">
        <f t="shared" si="36"/>
        <v>#REF!</v>
      </c>
      <c r="K108" s="25" t="e">
        <f t="shared" si="37"/>
        <v>#REF!</v>
      </c>
      <c r="L108" s="21"/>
      <c r="M108" s="25">
        <f t="shared" si="38"/>
        <v>0</v>
      </c>
    </row>
    <row r="109" spans="1:13">
      <c r="A109" s="1"/>
      <c r="B109" s="1"/>
      <c r="C109" s="1"/>
      <c r="D109" s="1"/>
      <c r="E109" s="1"/>
      <c r="F109" s="25" t="e">
        <f t="shared" si="32"/>
        <v>#REF!</v>
      </c>
      <c r="G109" s="25" t="e">
        <f t="shared" si="33"/>
        <v>#REF!</v>
      </c>
      <c r="H109" s="25" t="e">
        <f t="shared" si="34"/>
        <v>#REF!</v>
      </c>
      <c r="I109" s="25" t="e">
        <f t="shared" si="35"/>
        <v>#REF!</v>
      </c>
      <c r="J109" s="25" t="e">
        <f t="shared" si="36"/>
        <v>#REF!</v>
      </c>
      <c r="K109" s="25" t="e">
        <f t="shared" si="37"/>
        <v>#REF!</v>
      </c>
      <c r="L109" s="21"/>
      <c r="M109" s="25">
        <f t="shared" si="38"/>
        <v>0</v>
      </c>
    </row>
    <row r="110" spans="1:13">
      <c r="A110" s="1"/>
      <c r="B110" s="1"/>
      <c r="C110" s="1"/>
      <c r="D110" s="1"/>
      <c r="E110" s="1"/>
      <c r="F110" s="25" t="e">
        <f t="shared" si="32"/>
        <v>#REF!</v>
      </c>
      <c r="G110" s="25" t="e">
        <f t="shared" si="33"/>
        <v>#REF!</v>
      </c>
      <c r="H110" s="25" t="e">
        <f t="shared" si="34"/>
        <v>#REF!</v>
      </c>
      <c r="I110" s="25" t="e">
        <f t="shared" si="35"/>
        <v>#REF!</v>
      </c>
      <c r="J110" s="25" t="e">
        <f t="shared" si="36"/>
        <v>#REF!</v>
      </c>
      <c r="K110" s="25" t="e">
        <f t="shared" si="37"/>
        <v>#REF!</v>
      </c>
      <c r="L110" s="21"/>
      <c r="M110" s="25">
        <f t="shared" si="38"/>
        <v>0</v>
      </c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4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4"/>
    </row>
    <row r="113" spans="1:12">
      <c r="A113" s="1"/>
      <c r="B113" s="1"/>
      <c r="C113" s="205" t="s">
        <v>7</v>
      </c>
      <c r="D113" s="203"/>
      <c r="E113" s="1"/>
      <c r="F113" s="1"/>
      <c r="G113" s="1"/>
      <c r="H113" s="1"/>
      <c r="I113" s="1"/>
      <c r="J113" s="1"/>
      <c r="K113" s="1"/>
      <c r="L113" s="4"/>
    </row>
    <row r="114" spans="1:12">
      <c r="A114" s="1"/>
      <c r="B114" s="1"/>
      <c r="C114" s="1" t="s">
        <v>260</v>
      </c>
      <c r="D114" s="1" t="s">
        <v>23</v>
      </c>
      <c r="E114" s="1"/>
      <c r="F114" s="4"/>
      <c r="G114" s="4"/>
      <c r="H114" s="4"/>
      <c r="I114" s="4"/>
      <c r="J114" s="4"/>
      <c r="K114" s="4"/>
      <c r="L114" s="4">
        <f>COUNTIF(M4:M36,"=1")</f>
        <v>14</v>
      </c>
    </row>
    <row r="115" spans="1:12">
      <c r="A115" s="1"/>
      <c r="B115" s="1"/>
      <c r="C115" s="1"/>
      <c r="D115" s="1"/>
      <c r="E115" s="1"/>
      <c r="F115" s="77"/>
      <c r="G115" s="77"/>
      <c r="H115" s="77"/>
      <c r="I115" s="77"/>
      <c r="J115" s="77"/>
      <c r="K115" s="77"/>
      <c r="L115" s="77"/>
    </row>
    <row r="116" spans="1:12">
      <c r="A116" s="1"/>
      <c r="B116" s="1"/>
      <c r="C116" s="205" t="s">
        <v>261</v>
      </c>
      <c r="D116" s="203"/>
      <c r="E116" s="1"/>
      <c r="F116" s="77"/>
      <c r="G116" s="77"/>
      <c r="H116" s="77"/>
      <c r="I116" s="77"/>
      <c r="J116" s="77"/>
      <c r="K116" s="77"/>
      <c r="L116" s="77"/>
    </row>
    <row r="117" spans="1:12">
      <c r="A117" s="1"/>
      <c r="B117" s="1"/>
      <c r="C117" s="1" t="s">
        <v>262</v>
      </c>
      <c r="D117" s="1" t="s">
        <v>23</v>
      </c>
      <c r="E117" s="1"/>
      <c r="F117" s="77"/>
      <c r="G117" s="77"/>
      <c r="H117" s="77"/>
      <c r="I117" s="77"/>
      <c r="J117" s="77"/>
      <c r="K117" s="77"/>
      <c r="L117" s="77">
        <f>COUNTIF(M47:M110,"&gt;0")</f>
        <v>17</v>
      </c>
    </row>
    <row r="118" spans="1:12">
      <c r="A118" s="1"/>
      <c r="B118" s="1"/>
      <c r="C118" s="1"/>
      <c r="D118" s="1"/>
      <c r="E118" s="1"/>
      <c r="F118" s="4"/>
      <c r="G118" s="4"/>
      <c r="H118" s="4"/>
      <c r="I118" s="4"/>
      <c r="J118" s="4"/>
      <c r="K118" s="4"/>
      <c r="L118" s="4"/>
    </row>
    <row r="119" spans="1:12">
      <c r="A119" s="1"/>
      <c r="B119" s="1"/>
      <c r="C119" s="205" t="s">
        <v>263</v>
      </c>
      <c r="D119" s="203"/>
      <c r="E119" s="1"/>
      <c r="F119" s="4"/>
      <c r="G119" s="4"/>
      <c r="H119" s="4"/>
      <c r="I119" s="4"/>
      <c r="J119" s="4"/>
      <c r="K119" s="4"/>
      <c r="L119" s="4"/>
    </row>
    <row r="120" spans="1:12">
      <c r="A120" s="1"/>
      <c r="B120" s="1"/>
      <c r="C120" s="1" t="s">
        <v>263</v>
      </c>
      <c r="D120" s="1" t="s">
        <v>23</v>
      </c>
      <c r="E120" s="1"/>
      <c r="F120" s="4"/>
      <c r="G120" s="4"/>
      <c r="H120" s="4"/>
      <c r="I120" s="4"/>
      <c r="J120" s="4"/>
      <c r="K120" s="4"/>
      <c r="L120" s="4">
        <f>COUNTIF(M38:M45,"&gt;0")</f>
        <v>3</v>
      </c>
    </row>
    <row r="121" spans="1:12">
      <c r="A121" s="1"/>
      <c r="B121" s="1"/>
      <c r="C121" s="1"/>
      <c r="D121" s="1"/>
      <c r="E121" s="1"/>
      <c r="F121" s="4"/>
      <c r="G121" s="4"/>
      <c r="H121" s="4"/>
      <c r="I121" s="4"/>
      <c r="J121" s="4"/>
      <c r="K121" s="4"/>
      <c r="L121" s="4"/>
    </row>
    <row r="122" spans="1:12">
      <c r="A122" s="1"/>
      <c r="B122" s="1"/>
      <c r="C122" s="1" t="s">
        <v>264</v>
      </c>
      <c r="D122" s="1"/>
      <c r="E122" s="1"/>
      <c r="F122" s="78"/>
      <c r="G122" s="78"/>
      <c r="H122" s="78"/>
      <c r="I122" s="78"/>
      <c r="J122" s="78"/>
      <c r="K122" s="78"/>
      <c r="L122" s="78">
        <f>COUNTIF(M38:M104,"&gt;0")</f>
        <v>20</v>
      </c>
    </row>
    <row r="123" spans="1:12">
      <c r="A123" s="1"/>
      <c r="B123" s="1"/>
      <c r="C123" s="1" t="s">
        <v>267</v>
      </c>
      <c r="D123" s="1"/>
      <c r="E123" s="1"/>
      <c r="F123" s="4"/>
      <c r="G123" s="4"/>
      <c r="H123" s="4"/>
      <c r="I123" s="4"/>
      <c r="J123" s="4"/>
      <c r="K123" s="4"/>
      <c r="L123" s="4">
        <f>L117+L120</f>
        <v>20</v>
      </c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1:1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1:1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1:1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1:1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</row>
    <row r="1005" spans="1:1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</row>
    <row r="1008" spans="1:1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</row>
    <row r="1011" spans="1:1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</row>
    <row r="1014" spans="1:1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</row>
    <row r="1017" spans="1:1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</row>
    <row r="1020" spans="1:1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</row>
    <row r="1023" spans="1:1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</row>
    <row r="1026" spans="1:1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</row>
    <row r="1029" spans="1:1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</row>
    <row r="1032" spans="1:1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 spans="1:1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</row>
    <row r="1038" spans="1:1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</row>
    <row r="1041" spans="1:1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</row>
  </sheetData>
  <mergeCells count="7">
    <mergeCell ref="C116:D116"/>
    <mergeCell ref="C119:D119"/>
    <mergeCell ref="A1:A2"/>
    <mergeCell ref="B1:B2"/>
    <mergeCell ref="C3:D3"/>
    <mergeCell ref="C46:D46"/>
    <mergeCell ref="C113:D113"/>
  </mergeCells>
  <dataValidations count="2">
    <dataValidation type="list" allowBlank="1" showErrorMessage="1" sqref="E99:E110" xr:uid="{00000000-0002-0000-0100-000000000000}">
      <formula1>"Athlète,Coach,Accompagnant"</formula1>
    </dataValidation>
    <dataValidation type="list" allowBlank="1" showErrorMessage="1" sqref="L4:L33 L38:L42 L47:L97 L99:L110" xr:uid="{00000000-0002-0000-0100-000001000000}">
      <formula1>"présent,absent"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2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12.6640625" defaultRowHeight="15.75" customHeight="1"/>
  <sheetData>
    <row r="1" spans="1:12">
      <c r="A1" s="1"/>
      <c r="B1" s="1" t="s">
        <v>0</v>
      </c>
      <c r="C1" s="3">
        <v>45640</v>
      </c>
      <c r="D1" s="5">
        <v>45641</v>
      </c>
      <c r="E1" s="6">
        <v>45661</v>
      </c>
      <c r="F1" s="5">
        <v>45682</v>
      </c>
      <c r="G1" s="8">
        <v>45689</v>
      </c>
      <c r="H1" s="5">
        <v>45697</v>
      </c>
      <c r="I1" s="10">
        <v>45725</v>
      </c>
      <c r="J1" s="12">
        <v>45738</v>
      </c>
      <c r="K1" s="6">
        <v>45745</v>
      </c>
      <c r="L1" s="14">
        <v>45746</v>
      </c>
    </row>
    <row r="2" spans="1:12">
      <c r="A2" s="1" t="s">
        <v>7</v>
      </c>
      <c r="B2" s="1" t="s">
        <v>1</v>
      </c>
      <c r="C2" s="17" t="s">
        <v>9</v>
      </c>
      <c r="D2" s="4" t="s">
        <v>11</v>
      </c>
      <c r="E2" s="18" t="s">
        <v>12</v>
      </c>
      <c r="F2" s="4" t="s">
        <v>13</v>
      </c>
      <c r="G2" s="19" t="s">
        <v>14</v>
      </c>
      <c r="H2" s="4" t="s">
        <v>15</v>
      </c>
      <c r="I2" s="20" t="s">
        <v>16</v>
      </c>
      <c r="J2" s="22" t="s">
        <v>17</v>
      </c>
      <c r="K2" s="18" t="s">
        <v>18</v>
      </c>
      <c r="L2" s="4" t="s">
        <v>19</v>
      </c>
    </row>
    <row r="3" spans="1:12">
      <c r="A3" s="23" t="s">
        <v>20</v>
      </c>
      <c r="B3" s="23" t="s">
        <v>21</v>
      </c>
      <c r="C3" s="24" t="s">
        <v>22</v>
      </c>
      <c r="D3" s="24" t="s">
        <v>22</v>
      </c>
      <c r="E3" s="24" t="s">
        <v>22</v>
      </c>
      <c r="F3" s="24" t="s">
        <v>22</v>
      </c>
      <c r="G3" s="24" t="s">
        <v>22</v>
      </c>
      <c r="H3" s="24" t="s">
        <v>24</v>
      </c>
      <c r="I3" s="24" t="s">
        <v>22</v>
      </c>
      <c r="J3" s="24" t="s">
        <v>22</v>
      </c>
      <c r="K3" s="24" t="s">
        <v>22</v>
      </c>
      <c r="L3" s="24" t="s">
        <v>22</v>
      </c>
    </row>
    <row r="4" spans="1:12">
      <c r="A4" s="26" t="s">
        <v>25</v>
      </c>
      <c r="B4" s="26" t="s">
        <v>26</v>
      </c>
      <c r="C4" s="25" t="s">
        <v>22</v>
      </c>
      <c r="D4" s="25" t="s">
        <v>22</v>
      </c>
      <c r="E4" s="25" t="s">
        <v>22</v>
      </c>
      <c r="F4" s="25" t="s">
        <v>22</v>
      </c>
      <c r="G4" s="25" t="s">
        <v>22</v>
      </c>
      <c r="H4" s="25" t="s">
        <v>24</v>
      </c>
      <c r="I4" s="25" t="s">
        <v>22</v>
      </c>
      <c r="J4" s="25" t="s">
        <v>22</v>
      </c>
      <c r="K4" s="25" t="s">
        <v>22</v>
      </c>
      <c r="L4" s="25" t="s">
        <v>22</v>
      </c>
    </row>
    <row r="5" spans="1:12">
      <c r="A5" s="23" t="s">
        <v>29</v>
      </c>
      <c r="B5" s="23" t="s">
        <v>31</v>
      </c>
      <c r="C5" s="24" t="s">
        <v>22</v>
      </c>
      <c r="D5" s="24" t="s">
        <v>22</v>
      </c>
      <c r="E5" s="24" t="s">
        <v>22</v>
      </c>
      <c r="F5" s="24" t="s">
        <v>22</v>
      </c>
      <c r="G5" s="24" t="s">
        <v>22</v>
      </c>
      <c r="H5" s="24" t="s">
        <v>22</v>
      </c>
      <c r="I5" s="24" t="s">
        <v>22</v>
      </c>
      <c r="J5" s="24" t="s">
        <v>22</v>
      </c>
      <c r="K5" s="24" t="s">
        <v>22</v>
      </c>
      <c r="L5" s="24" t="s">
        <v>22</v>
      </c>
    </row>
    <row r="6" spans="1:12">
      <c r="A6" s="21" t="s">
        <v>32</v>
      </c>
      <c r="B6" s="21" t="s">
        <v>35</v>
      </c>
      <c r="C6" s="25" t="s">
        <v>37</v>
      </c>
      <c r="D6" s="25" t="s">
        <v>37</v>
      </c>
      <c r="E6" s="25" t="s">
        <v>37</v>
      </c>
      <c r="F6" s="25" t="s">
        <v>37</v>
      </c>
      <c r="G6" s="28" t="s">
        <v>37</v>
      </c>
      <c r="H6" s="25" t="s">
        <v>24</v>
      </c>
      <c r="I6" s="21" t="s">
        <v>37</v>
      </c>
      <c r="J6" s="25" t="s">
        <v>37</v>
      </c>
      <c r="K6" s="25" t="s">
        <v>22</v>
      </c>
      <c r="L6" s="25" t="s">
        <v>22</v>
      </c>
    </row>
    <row r="7" spans="1:12">
      <c r="A7" s="23" t="s">
        <v>30</v>
      </c>
      <c r="B7" s="23" t="s">
        <v>42</v>
      </c>
      <c r="C7" s="23" t="s">
        <v>22</v>
      </c>
      <c r="D7" s="24" t="s">
        <v>22</v>
      </c>
      <c r="E7" s="24" t="s">
        <v>22</v>
      </c>
      <c r="F7" s="24" t="s">
        <v>22</v>
      </c>
      <c r="G7" s="24" t="s">
        <v>22</v>
      </c>
      <c r="H7" s="24" t="s">
        <v>24</v>
      </c>
      <c r="I7" s="23" t="s">
        <v>22</v>
      </c>
      <c r="J7" s="23" t="s">
        <v>22</v>
      </c>
      <c r="K7" s="23" t="s">
        <v>22</v>
      </c>
      <c r="L7" s="24" t="s">
        <v>22</v>
      </c>
    </row>
    <row r="8" spans="1:12">
      <c r="A8" s="21" t="s">
        <v>47</v>
      </c>
      <c r="B8" s="21" t="s">
        <v>49</v>
      </c>
      <c r="C8" s="25" t="s">
        <v>37</v>
      </c>
      <c r="D8" s="25" t="s">
        <v>37</v>
      </c>
      <c r="E8" s="25" t="s">
        <v>37</v>
      </c>
      <c r="F8" s="25" t="s">
        <v>37</v>
      </c>
      <c r="G8" s="25" t="s">
        <v>37</v>
      </c>
      <c r="H8" s="21" t="s">
        <v>37</v>
      </c>
      <c r="I8" s="21"/>
      <c r="J8" s="25"/>
      <c r="K8" s="25"/>
      <c r="L8" s="21"/>
    </row>
    <row r="9" spans="1:12">
      <c r="A9" s="23" t="s">
        <v>60</v>
      </c>
      <c r="B9" s="23" t="s">
        <v>61</v>
      </c>
      <c r="C9" s="23" t="s">
        <v>22</v>
      </c>
      <c r="D9" s="24" t="s">
        <v>22</v>
      </c>
      <c r="E9" s="24" t="s">
        <v>22</v>
      </c>
      <c r="F9" s="24" t="s">
        <v>22</v>
      </c>
      <c r="G9" s="24" t="s">
        <v>22</v>
      </c>
      <c r="H9" s="24" t="s">
        <v>24</v>
      </c>
      <c r="I9" s="23" t="s">
        <v>22</v>
      </c>
      <c r="J9" s="24" t="s">
        <v>22</v>
      </c>
      <c r="K9" s="24" t="s">
        <v>22</v>
      </c>
      <c r="L9" s="24" t="s">
        <v>22</v>
      </c>
    </row>
    <row r="10" spans="1:12">
      <c r="A10" s="21" t="s">
        <v>45</v>
      </c>
      <c r="B10" s="21" t="s">
        <v>63</v>
      </c>
      <c r="C10" s="21" t="s">
        <v>22</v>
      </c>
      <c r="D10" s="21" t="s">
        <v>22</v>
      </c>
      <c r="E10" s="21" t="s">
        <v>22</v>
      </c>
      <c r="F10" s="25" t="s">
        <v>37</v>
      </c>
      <c r="G10" s="25" t="s">
        <v>22</v>
      </c>
      <c r="H10" s="21" t="s">
        <v>37</v>
      </c>
      <c r="I10" s="25" t="s">
        <v>37</v>
      </c>
      <c r="J10" s="21" t="s">
        <v>37</v>
      </c>
      <c r="K10" s="21" t="s">
        <v>22</v>
      </c>
      <c r="L10" s="25" t="s">
        <v>22</v>
      </c>
    </row>
    <row r="11" spans="1:12">
      <c r="A11" s="23" t="s">
        <v>67</v>
      </c>
      <c r="B11" s="23" t="s">
        <v>68</v>
      </c>
      <c r="C11" s="24" t="s">
        <v>22</v>
      </c>
      <c r="D11" s="24" t="s">
        <v>22</v>
      </c>
      <c r="E11" s="24" t="s">
        <v>22</v>
      </c>
      <c r="F11" s="24" t="s">
        <v>22</v>
      </c>
      <c r="G11" s="24" t="s">
        <v>22</v>
      </c>
      <c r="H11" s="23" t="s">
        <v>24</v>
      </c>
      <c r="I11" s="23" t="s">
        <v>22</v>
      </c>
      <c r="J11" s="23" t="s">
        <v>22</v>
      </c>
      <c r="K11" s="24" t="s">
        <v>22</v>
      </c>
      <c r="L11" s="24" t="s">
        <v>22</v>
      </c>
    </row>
    <row r="12" spans="1:12">
      <c r="A12" s="21" t="s">
        <v>69</v>
      </c>
      <c r="B12" s="21" t="s">
        <v>70</v>
      </c>
      <c r="C12" s="25" t="s">
        <v>37</v>
      </c>
      <c r="D12" s="21" t="s">
        <v>37</v>
      </c>
      <c r="E12" s="25" t="s">
        <v>37</v>
      </c>
      <c r="F12" s="25" t="s">
        <v>37</v>
      </c>
      <c r="G12" s="25" t="s">
        <v>37</v>
      </c>
      <c r="H12" s="21"/>
      <c r="I12" s="21"/>
      <c r="J12" s="25"/>
      <c r="K12" s="25"/>
      <c r="L12" s="25"/>
    </row>
    <row r="13" spans="1:12">
      <c r="A13" s="23" t="s">
        <v>74</v>
      </c>
      <c r="B13" s="23" t="s">
        <v>75</v>
      </c>
      <c r="C13" s="24" t="s">
        <v>22</v>
      </c>
      <c r="D13" s="23" t="s">
        <v>22</v>
      </c>
      <c r="E13" s="24" t="s">
        <v>22</v>
      </c>
      <c r="F13" s="24" t="s">
        <v>37</v>
      </c>
      <c r="G13" s="24" t="s">
        <v>37</v>
      </c>
      <c r="H13" s="23" t="s">
        <v>22</v>
      </c>
      <c r="I13" s="23" t="s">
        <v>22</v>
      </c>
      <c r="J13" s="24" t="s">
        <v>37</v>
      </c>
      <c r="K13" s="24" t="s">
        <v>22</v>
      </c>
      <c r="L13" s="24" t="s">
        <v>22</v>
      </c>
    </row>
    <row r="14" spans="1:12">
      <c r="A14" s="21" t="s">
        <v>76</v>
      </c>
      <c r="B14" s="21" t="s">
        <v>77</v>
      </c>
      <c r="C14" s="25" t="s">
        <v>22</v>
      </c>
      <c r="D14" s="25" t="s">
        <v>22</v>
      </c>
      <c r="E14" s="25" t="s">
        <v>22</v>
      </c>
      <c r="F14" s="25" t="s">
        <v>37</v>
      </c>
      <c r="G14" s="25" t="s">
        <v>22</v>
      </c>
      <c r="H14" s="21" t="s">
        <v>24</v>
      </c>
      <c r="I14" s="25" t="s">
        <v>22</v>
      </c>
      <c r="J14" s="25" t="s">
        <v>22</v>
      </c>
      <c r="K14" s="25" t="s">
        <v>22</v>
      </c>
      <c r="L14" s="25" t="s">
        <v>22</v>
      </c>
    </row>
    <row r="15" spans="1:12">
      <c r="A15" s="23" t="s">
        <v>79</v>
      </c>
      <c r="B15" s="23" t="s">
        <v>80</v>
      </c>
      <c r="C15" s="24" t="s">
        <v>22</v>
      </c>
      <c r="D15" s="24" t="s">
        <v>22</v>
      </c>
      <c r="E15" s="24" t="s">
        <v>22</v>
      </c>
      <c r="F15" s="24" t="s">
        <v>22</v>
      </c>
      <c r="G15" s="24" t="s">
        <v>22</v>
      </c>
      <c r="H15" s="23" t="s">
        <v>37</v>
      </c>
      <c r="I15" s="24" t="s">
        <v>22</v>
      </c>
      <c r="J15" s="24" t="s">
        <v>22</v>
      </c>
      <c r="K15" s="24" t="s">
        <v>22</v>
      </c>
      <c r="L15" s="24" t="s">
        <v>22</v>
      </c>
    </row>
    <row r="16" spans="1:12">
      <c r="A16" s="21" t="s">
        <v>83</v>
      </c>
      <c r="B16" s="21" t="s">
        <v>84</v>
      </c>
      <c r="C16" s="25" t="s">
        <v>22</v>
      </c>
      <c r="D16" s="25" t="s">
        <v>22</v>
      </c>
      <c r="E16" s="25" t="s">
        <v>22</v>
      </c>
      <c r="F16" s="25" t="s">
        <v>22</v>
      </c>
      <c r="G16" s="25" t="s">
        <v>22</v>
      </c>
      <c r="H16" s="21" t="s">
        <v>22</v>
      </c>
      <c r="I16" s="21" t="s">
        <v>22</v>
      </c>
      <c r="J16" s="25" t="s">
        <v>22</v>
      </c>
      <c r="K16" s="25" t="s">
        <v>22</v>
      </c>
      <c r="L16" s="25" t="s">
        <v>22</v>
      </c>
    </row>
    <row r="17" spans="1:12">
      <c r="A17" s="23" t="s">
        <v>86</v>
      </c>
      <c r="B17" s="23" t="s">
        <v>87</v>
      </c>
      <c r="C17" s="24" t="s">
        <v>22</v>
      </c>
      <c r="D17" s="24" t="s">
        <v>22</v>
      </c>
      <c r="E17" s="24" t="s">
        <v>22</v>
      </c>
      <c r="F17" s="24" t="s">
        <v>22</v>
      </c>
      <c r="G17" s="24" t="s">
        <v>22</v>
      </c>
      <c r="H17" s="23" t="s">
        <v>22</v>
      </c>
      <c r="I17" s="23" t="s">
        <v>22</v>
      </c>
      <c r="J17" s="24" t="s">
        <v>22</v>
      </c>
      <c r="K17" s="24" t="s">
        <v>22</v>
      </c>
      <c r="L17" s="24" t="s">
        <v>22</v>
      </c>
    </row>
    <row r="18" spans="1:12">
      <c r="A18" s="21" t="s">
        <v>88</v>
      </c>
      <c r="B18" s="21" t="s">
        <v>89</v>
      </c>
      <c r="C18" s="25" t="s">
        <v>37</v>
      </c>
      <c r="D18" s="25" t="s">
        <v>22</v>
      </c>
      <c r="E18" s="25" t="s">
        <v>37</v>
      </c>
      <c r="F18" s="25" t="s">
        <v>22</v>
      </c>
      <c r="G18" s="21" t="s">
        <v>22</v>
      </c>
      <c r="H18" s="21" t="s">
        <v>37</v>
      </c>
      <c r="I18" s="25" t="s">
        <v>22</v>
      </c>
      <c r="J18" s="25" t="s">
        <v>37</v>
      </c>
      <c r="K18" s="25" t="s">
        <v>37</v>
      </c>
      <c r="L18" s="25" t="s">
        <v>22</v>
      </c>
    </row>
    <row r="19" spans="1:12">
      <c r="A19" s="23" t="s">
        <v>90</v>
      </c>
      <c r="B19" s="23" t="s">
        <v>91</v>
      </c>
      <c r="C19" s="32" t="s">
        <v>22</v>
      </c>
      <c r="D19" s="32" t="s">
        <v>22</v>
      </c>
      <c r="E19" s="32" t="s">
        <v>22</v>
      </c>
      <c r="F19" s="32" t="s">
        <v>22</v>
      </c>
      <c r="G19" s="32" t="s">
        <v>37</v>
      </c>
      <c r="H19" s="32" t="s">
        <v>37</v>
      </c>
      <c r="I19" s="32"/>
      <c r="J19" s="32" t="s">
        <v>37</v>
      </c>
      <c r="K19" s="32" t="s">
        <v>37</v>
      </c>
      <c r="L19" s="32"/>
    </row>
    <row r="21" spans="1:12" ht="15.75" customHeight="1">
      <c r="A21" s="26" t="s">
        <v>94</v>
      </c>
      <c r="B21" s="26" t="s">
        <v>23</v>
      </c>
      <c r="C21" s="26">
        <f t="shared" ref="C21:L21" si="0">COUNTIF(C3:C19,"Présent")</f>
        <v>13</v>
      </c>
      <c r="D21" s="26">
        <f t="shared" si="0"/>
        <v>14</v>
      </c>
      <c r="E21" s="26">
        <f t="shared" si="0"/>
        <v>13</v>
      </c>
      <c r="F21" s="26">
        <f t="shared" si="0"/>
        <v>11</v>
      </c>
      <c r="G21" s="26">
        <f t="shared" si="0"/>
        <v>12</v>
      </c>
      <c r="H21" s="26">
        <f t="shared" si="0"/>
        <v>4</v>
      </c>
      <c r="I21" s="26">
        <f t="shared" si="0"/>
        <v>12</v>
      </c>
      <c r="J21" s="26">
        <f t="shared" si="0"/>
        <v>10</v>
      </c>
      <c r="K21" s="26">
        <f t="shared" si="0"/>
        <v>13</v>
      </c>
      <c r="L21" s="26">
        <f t="shared" si="0"/>
        <v>14</v>
      </c>
    </row>
    <row r="25" spans="1:12" ht="15.75" customHeight="1">
      <c r="C25" s="206" t="s">
        <v>95</v>
      </c>
      <c r="D25" s="203"/>
      <c r="E25" s="203"/>
    </row>
  </sheetData>
  <mergeCells count="1">
    <mergeCell ref="C25:E25"/>
  </mergeCells>
  <dataValidations count="1">
    <dataValidation type="list" allowBlank="1" showErrorMessage="1" sqref="C3:L19" xr:uid="{00000000-0002-0000-0200-000000000000}">
      <formula1>"Présent,Absent,non concerné"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C32"/>
  <sheetViews>
    <sheetView workbookViewId="0"/>
  </sheetViews>
  <sheetFormatPr baseColWidth="10" defaultColWidth="12.6640625" defaultRowHeight="15.75" customHeight="1"/>
  <cols>
    <col min="3" max="3" width="14.6640625" customWidth="1"/>
  </cols>
  <sheetData>
    <row r="1" spans="1:3" ht="15.75" customHeight="1">
      <c r="A1" s="26"/>
      <c r="B1" s="26"/>
      <c r="C1" s="26"/>
    </row>
    <row r="2" spans="1:3" ht="15.75" customHeight="1">
      <c r="A2" s="26"/>
      <c r="B2" s="207" t="s">
        <v>27</v>
      </c>
      <c r="C2" s="203"/>
    </row>
    <row r="3" spans="1:3" ht="15.75" customHeight="1">
      <c r="A3" s="26"/>
      <c r="B3" s="26" t="s">
        <v>28</v>
      </c>
    </row>
    <row r="5" spans="1:3">
      <c r="A5" s="1"/>
      <c r="B5" s="27" t="s">
        <v>30</v>
      </c>
      <c r="C5" s="27" t="s">
        <v>33</v>
      </c>
    </row>
    <row r="6" spans="1:3">
      <c r="A6" s="1"/>
      <c r="B6" s="27" t="s">
        <v>34</v>
      </c>
      <c r="C6" s="27" t="s">
        <v>36</v>
      </c>
    </row>
    <row r="7" spans="1:3">
      <c r="A7" s="1"/>
      <c r="B7" s="21"/>
      <c r="C7" s="21"/>
    </row>
    <row r="8" spans="1:3">
      <c r="A8" s="1"/>
      <c r="B8" s="27" t="s">
        <v>30</v>
      </c>
      <c r="C8" s="27" t="s">
        <v>38</v>
      </c>
    </row>
    <row r="9" spans="1:3">
      <c r="A9" s="1"/>
      <c r="B9" s="27" t="s">
        <v>30</v>
      </c>
      <c r="C9" s="27" t="s">
        <v>39</v>
      </c>
    </row>
    <row r="10" spans="1:3">
      <c r="A10" s="1"/>
      <c r="B10" s="21"/>
      <c r="C10" s="21"/>
    </row>
    <row r="11" spans="1:3">
      <c r="A11" s="1"/>
      <c r="B11" s="27" t="s">
        <v>40</v>
      </c>
      <c r="C11" s="29" t="s">
        <v>41</v>
      </c>
    </row>
    <row r="12" spans="1:3">
      <c r="A12" s="1"/>
      <c r="B12" s="27" t="s">
        <v>40</v>
      </c>
      <c r="C12" s="27" t="s">
        <v>43</v>
      </c>
    </row>
    <row r="13" spans="1:3">
      <c r="A13" s="1"/>
      <c r="B13" s="21"/>
      <c r="C13" s="21"/>
    </row>
    <row r="14" spans="1:3">
      <c r="A14" s="1"/>
      <c r="B14" s="27" t="s">
        <v>20</v>
      </c>
      <c r="C14" s="27" t="s">
        <v>44</v>
      </c>
    </row>
    <row r="15" spans="1:3">
      <c r="A15" s="1"/>
      <c r="B15" s="27" t="s">
        <v>45</v>
      </c>
      <c r="C15" s="27" t="s">
        <v>46</v>
      </c>
    </row>
    <row r="16" spans="1:3">
      <c r="A16" s="1"/>
      <c r="B16" s="21"/>
      <c r="C16" s="21"/>
    </row>
    <row r="17" spans="1:3">
      <c r="A17" s="1"/>
      <c r="B17" s="27" t="s">
        <v>25</v>
      </c>
      <c r="C17" s="27" t="s">
        <v>48</v>
      </c>
    </row>
    <row r="18" spans="1:3">
      <c r="A18" s="1"/>
      <c r="B18" s="27" t="s">
        <v>25</v>
      </c>
      <c r="C18" s="27" t="s">
        <v>50</v>
      </c>
    </row>
    <row r="19" spans="1:3">
      <c r="A19" s="1"/>
      <c r="B19" s="21"/>
      <c r="C19" s="21"/>
    </row>
    <row r="20" spans="1:3">
      <c r="A20" s="1"/>
      <c r="B20" s="27" t="s">
        <v>25</v>
      </c>
      <c r="C20" s="27" t="s">
        <v>31</v>
      </c>
    </row>
    <row r="21" spans="1:3">
      <c r="A21" s="1"/>
      <c r="B21" s="27" t="s">
        <v>20</v>
      </c>
      <c r="C21" s="27" t="s">
        <v>21</v>
      </c>
    </row>
    <row r="22" spans="1:3">
      <c r="A22" s="1"/>
      <c r="B22" s="21"/>
      <c r="C22" s="21"/>
    </row>
    <row r="23" spans="1:3">
      <c r="A23" s="1"/>
      <c r="B23" s="27" t="s">
        <v>25</v>
      </c>
      <c r="C23" s="27" t="s">
        <v>51</v>
      </c>
    </row>
    <row r="24" spans="1:3">
      <c r="A24" s="1"/>
      <c r="B24" s="27" t="s">
        <v>25</v>
      </c>
      <c r="C24" s="27" t="s">
        <v>52</v>
      </c>
    </row>
    <row r="25" spans="1:3">
      <c r="A25" s="1"/>
      <c r="B25" s="21"/>
      <c r="C25" s="21"/>
    </row>
    <row r="26" spans="1:3">
      <c r="A26" s="1"/>
      <c r="B26" s="27" t="s">
        <v>53</v>
      </c>
      <c r="C26" s="27" t="s">
        <v>54</v>
      </c>
    </row>
    <row r="27" spans="1:3">
      <c r="A27" s="1"/>
      <c r="B27" s="27" t="s">
        <v>53</v>
      </c>
      <c r="C27" s="27" t="s">
        <v>55</v>
      </c>
    </row>
    <row r="28" spans="1:3">
      <c r="A28" s="1"/>
      <c r="B28" s="21"/>
      <c r="C28" s="21"/>
    </row>
    <row r="29" spans="1:3">
      <c r="A29" s="1"/>
      <c r="B29" s="27" t="s">
        <v>56</v>
      </c>
      <c r="C29" s="27" t="s">
        <v>57</v>
      </c>
    </row>
    <row r="30" spans="1:3">
      <c r="A30" s="1"/>
      <c r="B30" s="27" t="s">
        <v>56</v>
      </c>
      <c r="C30" s="27" t="s">
        <v>58</v>
      </c>
    </row>
    <row r="31" spans="1:3">
      <c r="A31" s="1"/>
      <c r="B31" s="1"/>
      <c r="C31" s="1"/>
    </row>
    <row r="32" spans="1:3">
      <c r="A32" s="1"/>
      <c r="B32" s="30" t="s">
        <v>59</v>
      </c>
      <c r="C32" s="30" t="s">
        <v>62</v>
      </c>
    </row>
  </sheetData>
  <mergeCells count="1">
    <mergeCell ref="B2:C2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32"/>
  <sheetViews>
    <sheetView workbookViewId="0"/>
  </sheetViews>
  <sheetFormatPr baseColWidth="10" defaultColWidth="12.6640625" defaultRowHeight="15.75" customHeight="1"/>
  <cols>
    <col min="3" max="3" width="19.5" customWidth="1"/>
    <col min="5" max="5" width="14.6640625" customWidth="1"/>
    <col min="7" max="7" width="14.83203125" customWidth="1"/>
  </cols>
  <sheetData>
    <row r="1" spans="1:10">
      <c r="A1" s="34"/>
      <c r="B1" s="35" t="s">
        <v>102</v>
      </c>
      <c r="C1" s="36" t="s">
        <v>104</v>
      </c>
      <c r="D1" s="34" t="s">
        <v>105</v>
      </c>
      <c r="E1" s="36" t="s">
        <v>106</v>
      </c>
      <c r="F1" s="34" t="s">
        <v>105</v>
      </c>
      <c r="G1" s="36" t="s">
        <v>107</v>
      </c>
      <c r="H1" s="34" t="s">
        <v>105</v>
      </c>
      <c r="I1" s="34"/>
      <c r="J1" s="34"/>
    </row>
    <row r="2" spans="1:10" ht="15.75" customHeight="1">
      <c r="A2" s="37">
        <v>45658</v>
      </c>
      <c r="B2" s="39" t="s">
        <v>108</v>
      </c>
      <c r="C2" s="34"/>
      <c r="D2" s="34"/>
      <c r="E2" s="34"/>
      <c r="F2" s="34"/>
      <c r="G2" s="34"/>
      <c r="H2" s="34"/>
      <c r="I2" s="34"/>
      <c r="J2" s="34"/>
    </row>
    <row r="3" spans="1:10" ht="15.75" customHeight="1">
      <c r="A3" s="37">
        <v>45659</v>
      </c>
      <c r="B3" s="39" t="s">
        <v>109</v>
      </c>
      <c r="C3" s="34"/>
      <c r="D3" s="34"/>
      <c r="E3" s="34"/>
      <c r="F3" s="34"/>
      <c r="G3" s="34"/>
      <c r="H3" s="34"/>
      <c r="I3" s="34"/>
      <c r="J3" s="34"/>
    </row>
    <row r="4" spans="1:10" ht="15.75" customHeight="1">
      <c r="A4" s="37">
        <v>45660</v>
      </c>
      <c r="B4" s="39" t="s">
        <v>110</v>
      </c>
      <c r="C4" s="34"/>
      <c r="D4" s="34"/>
      <c r="E4" s="34"/>
      <c r="F4" s="34"/>
      <c r="G4" s="34"/>
      <c r="H4" s="34"/>
      <c r="I4" s="34"/>
      <c r="J4" s="34"/>
    </row>
    <row r="5" spans="1:10" ht="15.75" customHeight="1">
      <c r="A5" s="37">
        <v>45661</v>
      </c>
      <c r="B5" s="35" t="s">
        <v>112</v>
      </c>
      <c r="C5" s="40" t="s">
        <v>113</v>
      </c>
      <c r="D5" s="40" t="s">
        <v>116</v>
      </c>
      <c r="E5" s="42" t="s">
        <v>117</v>
      </c>
      <c r="F5" s="42" t="s">
        <v>119</v>
      </c>
      <c r="G5" s="34"/>
      <c r="H5" s="34"/>
      <c r="I5" s="34"/>
      <c r="J5" s="34"/>
    </row>
    <row r="6" spans="1:10" ht="15.75" customHeight="1">
      <c r="A6" s="37">
        <v>45662</v>
      </c>
      <c r="B6" s="35" t="s">
        <v>121</v>
      </c>
      <c r="C6" s="34"/>
      <c r="D6" s="34"/>
      <c r="E6" s="34"/>
      <c r="F6" s="34"/>
      <c r="G6" s="34"/>
      <c r="H6" s="34"/>
      <c r="I6" s="34"/>
      <c r="J6" s="34"/>
    </row>
    <row r="7" spans="1:10" ht="15.75" customHeight="1">
      <c r="A7" s="37">
        <v>45663</v>
      </c>
      <c r="B7" s="39" t="s">
        <v>122</v>
      </c>
      <c r="C7" s="34"/>
      <c r="D7" s="34"/>
      <c r="E7" s="43" t="s">
        <v>123</v>
      </c>
      <c r="F7" s="34"/>
      <c r="G7" s="34"/>
      <c r="H7" s="34"/>
      <c r="I7" s="34"/>
      <c r="J7" s="34"/>
    </row>
    <row r="8" spans="1:10" ht="15.75" customHeight="1">
      <c r="A8" s="37">
        <v>45664</v>
      </c>
      <c r="B8" s="39" t="s">
        <v>124</v>
      </c>
      <c r="C8" s="34"/>
      <c r="D8" s="34"/>
      <c r="E8" s="43"/>
      <c r="F8" s="34"/>
      <c r="G8" s="34"/>
      <c r="H8" s="34"/>
      <c r="I8" s="34"/>
      <c r="J8" s="34"/>
    </row>
    <row r="9" spans="1:10" ht="15.75" customHeight="1">
      <c r="A9" s="37">
        <v>45665</v>
      </c>
      <c r="B9" s="39" t="s">
        <v>125</v>
      </c>
      <c r="C9" s="34"/>
      <c r="D9" s="34"/>
      <c r="E9" s="43"/>
      <c r="F9" s="34"/>
      <c r="G9" s="34" t="s">
        <v>126</v>
      </c>
      <c r="H9" s="34" t="s">
        <v>127</v>
      </c>
      <c r="I9" s="34"/>
      <c r="J9" s="34"/>
    </row>
    <row r="10" spans="1:10" ht="15.75" customHeight="1">
      <c r="A10" s="37">
        <v>45666</v>
      </c>
      <c r="B10" s="39" t="s">
        <v>109</v>
      </c>
      <c r="C10" s="34"/>
      <c r="D10" s="34"/>
      <c r="E10" s="43"/>
      <c r="F10" s="34"/>
      <c r="G10" s="34"/>
      <c r="H10" s="34"/>
      <c r="I10" s="34"/>
      <c r="J10" s="34"/>
    </row>
    <row r="11" spans="1:10" ht="15.75" customHeight="1">
      <c r="A11" s="37">
        <v>45667</v>
      </c>
      <c r="B11" s="39" t="s">
        <v>110</v>
      </c>
      <c r="C11" s="34"/>
      <c r="D11" s="34"/>
      <c r="E11" s="43"/>
      <c r="F11" s="34"/>
      <c r="G11" s="34"/>
      <c r="H11" s="34"/>
      <c r="I11" s="34"/>
      <c r="J11" s="34"/>
    </row>
    <row r="12" spans="1:10" ht="15.75" customHeight="1">
      <c r="A12" s="37">
        <v>45668</v>
      </c>
      <c r="B12" s="35" t="s">
        <v>112</v>
      </c>
      <c r="C12" s="42" t="s">
        <v>131</v>
      </c>
      <c r="D12" s="42" t="s">
        <v>132</v>
      </c>
      <c r="E12" s="43"/>
      <c r="F12" s="34"/>
      <c r="G12" s="34"/>
      <c r="H12" s="34"/>
      <c r="I12" s="34"/>
      <c r="J12" s="34"/>
    </row>
    <row r="13" spans="1:10" ht="15.75" customHeight="1">
      <c r="A13" s="37">
        <v>45669</v>
      </c>
      <c r="B13" s="35" t="s">
        <v>121</v>
      </c>
      <c r="C13" s="44" t="s">
        <v>133</v>
      </c>
      <c r="D13" s="34"/>
      <c r="E13" s="43"/>
      <c r="F13" s="34"/>
      <c r="G13" s="34"/>
      <c r="H13" s="34"/>
      <c r="I13" s="34"/>
      <c r="J13" s="34"/>
    </row>
    <row r="14" spans="1:10" ht="15.75" customHeight="1">
      <c r="A14" s="37">
        <v>45670</v>
      </c>
      <c r="B14" s="39" t="s">
        <v>122</v>
      </c>
      <c r="C14" s="34"/>
      <c r="D14" s="34"/>
      <c r="E14" s="43"/>
      <c r="F14" s="34"/>
      <c r="G14" s="34"/>
      <c r="H14" s="34"/>
      <c r="I14" s="34"/>
      <c r="J14" s="34"/>
    </row>
    <row r="15" spans="1:10" ht="15.75" customHeight="1">
      <c r="A15" s="37">
        <v>45671</v>
      </c>
      <c r="B15" s="39" t="s">
        <v>124</v>
      </c>
      <c r="C15" s="34"/>
      <c r="D15" s="34"/>
      <c r="E15" s="43"/>
      <c r="F15" s="34"/>
      <c r="G15" s="34"/>
      <c r="H15" s="34"/>
      <c r="I15" s="34"/>
      <c r="J15" s="34"/>
    </row>
    <row r="16" spans="1:10" ht="15.75" customHeight="1">
      <c r="A16" s="37">
        <v>45672</v>
      </c>
      <c r="B16" s="39" t="s">
        <v>125</v>
      </c>
      <c r="C16" s="34"/>
      <c r="D16" s="34"/>
      <c r="E16" s="43"/>
      <c r="F16" s="34"/>
      <c r="G16" s="34" t="s">
        <v>137</v>
      </c>
      <c r="H16" s="34" t="s">
        <v>132</v>
      </c>
      <c r="I16" s="34"/>
      <c r="J16" s="34"/>
    </row>
    <row r="17" spans="1:10" ht="15.75" customHeight="1">
      <c r="A17" s="37">
        <v>45673</v>
      </c>
      <c r="B17" s="39" t="s">
        <v>109</v>
      </c>
      <c r="C17" s="34"/>
      <c r="D17" s="34"/>
      <c r="E17" s="43"/>
      <c r="F17" s="34"/>
      <c r="G17" s="34"/>
      <c r="H17" s="34"/>
      <c r="I17" s="34"/>
      <c r="J17" s="34"/>
    </row>
    <row r="18" spans="1:10" ht="15.75" customHeight="1">
      <c r="A18" s="37">
        <v>45674</v>
      </c>
      <c r="B18" s="39" t="s">
        <v>110</v>
      </c>
      <c r="C18" s="34"/>
      <c r="D18" s="34"/>
      <c r="E18" s="43"/>
      <c r="F18" s="34"/>
      <c r="G18" s="34"/>
      <c r="H18" s="34"/>
      <c r="I18" s="34"/>
      <c r="J18" s="34"/>
    </row>
    <row r="19" spans="1:10" ht="15.75" customHeight="1">
      <c r="A19" s="37">
        <v>45675</v>
      </c>
      <c r="B19" s="35" t="s">
        <v>112</v>
      </c>
      <c r="C19" s="42" t="s">
        <v>138</v>
      </c>
      <c r="D19" s="42" t="s">
        <v>139</v>
      </c>
      <c r="E19" s="42" t="s">
        <v>138</v>
      </c>
      <c r="F19" s="34"/>
      <c r="G19" s="34"/>
      <c r="H19" s="34"/>
      <c r="I19" s="34"/>
      <c r="J19" s="34"/>
    </row>
    <row r="20" spans="1:10" ht="15.75" customHeight="1">
      <c r="A20" s="37">
        <v>45676</v>
      </c>
      <c r="B20" s="35" t="s">
        <v>121</v>
      </c>
      <c r="C20" s="34"/>
      <c r="D20" s="34"/>
      <c r="E20" s="40" t="s">
        <v>141</v>
      </c>
      <c r="F20" s="40" t="s">
        <v>142</v>
      </c>
      <c r="G20" s="34"/>
      <c r="H20" s="34"/>
      <c r="I20" s="34"/>
      <c r="J20" s="34"/>
    </row>
    <row r="21" spans="1:10" ht="15.75" customHeight="1">
      <c r="A21" s="37">
        <v>45677</v>
      </c>
      <c r="B21" s="39" t="s">
        <v>122</v>
      </c>
      <c r="C21" s="34"/>
      <c r="D21" s="34"/>
      <c r="E21" s="34"/>
      <c r="F21" s="34"/>
      <c r="G21" s="34"/>
      <c r="H21" s="34"/>
      <c r="I21" s="34"/>
      <c r="J21" s="34"/>
    </row>
    <row r="22" spans="1:10" ht="15.75" customHeight="1">
      <c r="A22" s="37">
        <v>45678</v>
      </c>
      <c r="B22" s="39" t="s">
        <v>124</v>
      </c>
      <c r="C22" s="34"/>
      <c r="D22" s="34"/>
      <c r="E22" s="34"/>
      <c r="F22" s="34"/>
      <c r="G22" s="34"/>
      <c r="H22" s="34"/>
      <c r="I22" s="34"/>
      <c r="J22" s="34"/>
    </row>
    <row r="23" spans="1:10" ht="15.75" customHeight="1">
      <c r="A23" s="37">
        <v>45679</v>
      </c>
      <c r="B23" s="39" t="s">
        <v>125</v>
      </c>
      <c r="C23" s="34"/>
      <c r="D23" s="34"/>
      <c r="E23" s="34"/>
      <c r="F23" s="34"/>
      <c r="G23" s="34" t="s">
        <v>143</v>
      </c>
      <c r="H23" s="34" t="s">
        <v>132</v>
      </c>
      <c r="I23" s="34"/>
      <c r="J23" s="34"/>
    </row>
    <row r="24" spans="1:10" ht="15.75" customHeight="1">
      <c r="A24" s="37">
        <v>45680</v>
      </c>
      <c r="B24" s="39" t="s">
        <v>109</v>
      </c>
      <c r="C24" s="34"/>
      <c r="D24" s="34"/>
      <c r="E24" s="34"/>
      <c r="F24" s="34"/>
      <c r="G24" s="34"/>
      <c r="H24" s="34"/>
      <c r="I24" s="34"/>
      <c r="J24" s="34"/>
    </row>
    <row r="25" spans="1:10" ht="15.75" customHeight="1">
      <c r="A25" s="37">
        <v>45681</v>
      </c>
      <c r="B25" s="39" t="s">
        <v>110</v>
      </c>
      <c r="C25" s="34"/>
      <c r="D25" s="34"/>
      <c r="E25" s="34"/>
      <c r="F25" s="34"/>
      <c r="G25" s="34"/>
      <c r="H25" s="34"/>
      <c r="I25" s="34"/>
      <c r="J25" s="34"/>
    </row>
    <row r="26" spans="1:10" ht="15.75" customHeight="1">
      <c r="A26" s="37">
        <v>45682</v>
      </c>
      <c r="B26" s="35" t="s">
        <v>112</v>
      </c>
      <c r="C26" s="40" t="s">
        <v>144</v>
      </c>
      <c r="D26" s="40" t="s">
        <v>142</v>
      </c>
      <c r="E26" s="34"/>
      <c r="F26" s="34"/>
      <c r="G26" s="34"/>
      <c r="H26" s="34"/>
      <c r="I26" s="34"/>
      <c r="J26" s="34"/>
    </row>
    <row r="27" spans="1:10" ht="15.75" customHeight="1">
      <c r="A27" s="37">
        <v>45683</v>
      </c>
      <c r="B27" s="35" t="s">
        <v>121</v>
      </c>
      <c r="C27" s="34"/>
      <c r="D27" s="34"/>
      <c r="E27" s="42"/>
      <c r="F27" s="42"/>
      <c r="G27" s="34"/>
      <c r="H27" s="34"/>
      <c r="I27" s="34"/>
      <c r="J27" s="34"/>
    </row>
    <row r="28" spans="1:10" ht="15.75" customHeight="1">
      <c r="A28" s="37">
        <v>45684</v>
      </c>
      <c r="B28" s="39" t="s">
        <v>122</v>
      </c>
      <c r="C28" s="34"/>
      <c r="D28" s="34"/>
      <c r="E28" s="34"/>
      <c r="F28" s="34"/>
      <c r="G28" s="34"/>
      <c r="H28" s="34"/>
      <c r="I28" s="34"/>
      <c r="J28" s="34"/>
    </row>
    <row r="29" spans="1:10" ht="15.75" customHeight="1">
      <c r="A29" s="37">
        <v>45685</v>
      </c>
      <c r="B29" s="39" t="s">
        <v>124</v>
      </c>
      <c r="C29" s="34"/>
      <c r="D29" s="34"/>
      <c r="E29" s="34"/>
      <c r="F29" s="34"/>
      <c r="G29" s="34"/>
      <c r="H29" s="34"/>
      <c r="I29" s="34"/>
      <c r="J29" s="34"/>
    </row>
    <row r="30" spans="1:10" ht="15.75" customHeight="1">
      <c r="A30" s="37">
        <v>45686</v>
      </c>
      <c r="B30" s="39" t="s">
        <v>125</v>
      </c>
      <c r="C30" s="34"/>
      <c r="D30" s="34"/>
      <c r="E30" s="34"/>
      <c r="F30" s="34"/>
      <c r="G30" s="34" t="s">
        <v>146</v>
      </c>
      <c r="H30" s="34" t="s">
        <v>147</v>
      </c>
      <c r="I30" s="34"/>
      <c r="J30" s="34"/>
    </row>
    <row r="31" spans="1:10" ht="15.75" customHeight="1">
      <c r="A31" s="37">
        <v>45687</v>
      </c>
      <c r="B31" s="39" t="s">
        <v>109</v>
      </c>
      <c r="C31" s="34"/>
      <c r="D31" s="34"/>
      <c r="E31" s="34"/>
      <c r="F31" s="34"/>
      <c r="G31" s="34"/>
      <c r="H31" s="34"/>
      <c r="I31" s="34"/>
      <c r="J31" s="34"/>
    </row>
    <row r="32" spans="1:10" ht="15.75" customHeight="1">
      <c r="A32" s="37">
        <v>45688</v>
      </c>
      <c r="B32" s="39" t="s">
        <v>110</v>
      </c>
      <c r="C32" s="34"/>
      <c r="D32" s="34"/>
      <c r="E32" s="34"/>
      <c r="F32" s="34"/>
      <c r="G32" s="34"/>
      <c r="H32" s="34"/>
      <c r="I32" s="34"/>
      <c r="J32" s="3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"/>
  <sheetViews>
    <sheetView workbookViewId="0"/>
  </sheetViews>
  <sheetFormatPr baseColWidth="10" defaultColWidth="12.6640625" defaultRowHeight="15.75" customHeight="1"/>
  <sheetData>
    <row r="1" spans="1:1" ht="15.75" customHeight="1">
      <c r="A1" s="47" t="s">
        <v>152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I29"/>
  <sheetViews>
    <sheetView workbookViewId="0"/>
  </sheetViews>
  <sheetFormatPr baseColWidth="10" defaultColWidth="12.6640625" defaultRowHeight="15.75" customHeight="1"/>
  <cols>
    <col min="3" max="3" width="17.1640625" customWidth="1"/>
    <col min="5" max="5" width="18.1640625" customWidth="1"/>
    <col min="7" max="7" width="17.5" customWidth="1"/>
  </cols>
  <sheetData>
    <row r="1" spans="1:9">
      <c r="A1" s="50"/>
      <c r="B1" s="35" t="s">
        <v>163</v>
      </c>
      <c r="C1" s="36" t="s">
        <v>104</v>
      </c>
      <c r="D1" s="34" t="s">
        <v>105</v>
      </c>
      <c r="E1" s="36" t="s">
        <v>106</v>
      </c>
      <c r="F1" s="34" t="s">
        <v>105</v>
      </c>
      <c r="G1" s="36" t="s">
        <v>166</v>
      </c>
      <c r="H1" s="34" t="s">
        <v>105</v>
      </c>
      <c r="I1" s="34"/>
    </row>
    <row r="2" spans="1:9" ht="15.75" customHeight="1">
      <c r="A2" s="37">
        <v>45689</v>
      </c>
      <c r="B2" s="51" t="s">
        <v>167</v>
      </c>
      <c r="C2" s="40" t="s">
        <v>169</v>
      </c>
      <c r="D2" s="40" t="s">
        <v>172</v>
      </c>
      <c r="E2" s="42"/>
      <c r="F2" s="42"/>
      <c r="G2" s="34"/>
      <c r="H2" s="34"/>
      <c r="I2" s="34"/>
    </row>
    <row r="3" spans="1:9" ht="15.75" customHeight="1">
      <c r="A3" s="37">
        <v>45690</v>
      </c>
      <c r="B3" s="51" t="s">
        <v>121</v>
      </c>
      <c r="C3" s="34"/>
      <c r="D3" s="34"/>
      <c r="E3" s="40" t="s">
        <v>173</v>
      </c>
      <c r="F3" s="34"/>
      <c r="G3" s="34"/>
      <c r="H3" s="34"/>
      <c r="I3" s="34"/>
    </row>
    <row r="4" spans="1:9" ht="15.75" customHeight="1">
      <c r="A4" s="37">
        <v>45691</v>
      </c>
      <c r="B4" s="34" t="s">
        <v>122</v>
      </c>
      <c r="C4" s="34"/>
      <c r="D4" s="34"/>
      <c r="E4" s="34"/>
      <c r="F4" s="34"/>
      <c r="G4" s="34"/>
      <c r="H4" s="34"/>
      <c r="I4" s="34"/>
    </row>
    <row r="5" spans="1:9" ht="15.75" customHeight="1">
      <c r="A5" s="37">
        <v>45692</v>
      </c>
      <c r="B5" s="34" t="s">
        <v>124</v>
      </c>
      <c r="C5" s="34"/>
      <c r="D5" s="34"/>
      <c r="E5" s="34"/>
      <c r="F5" s="34"/>
      <c r="G5" s="34"/>
      <c r="H5" s="34"/>
      <c r="I5" s="34"/>
    </row>
    <row r="6" spans="1:9" ht="15.75" customHeight="1">
      <c r="A6" s="37">
        <v>45693</v>
      </c>
      <c r="B6" s="34" t="s">
        <v>125</v>
      </c>
      <c r="C6" s="34"/>
      <c r="D6" s="34"/>
      <c r="E6" s="43" t="s">
        <v>141</v>
      </c>
      <c r="F6" s="43" t="s">
        <v>175</v>
      </c>
      <c r="G6" s="34"/>
      <c r="H6" s="34"/>
      <c r="I6" s="53" t="s">
        <v>176</v>
      </c>
    </row>
    <row r="7" spans="1:9" ht="15.75" customHeight="1">
      <c r="A7" s="37">
        <v>45694</v>
      </c>
      <c r="B7" s="34" t="s">
        <v>109</v>
      </c>
      <c r="C7" s="34"/>
      <c r="D7" s="34"/>
      <c r="E7" s="34"/>
      <c r="F7" s="34"/>
      <c r="G7" s="34"/>
      <c r="H7" s="34"/>
      <c r="I7" s="34"/>
    </row>
    <row r="8" spans="1:9" ht="15.75" customHeight="1">
      <c r="A8" s="37">
        <v>45695</v>
      </c>
      <c r="B8" s="34" t="s">
        <v>110</v>
      </c>
      <c r="C8" s="34"/>
      <c r="D8" s="34"/>
      <c r="E8" s="34"/>
      <c r="F8" s="34"/>
      <c r="G8" s="34"/>
      <c r="H8" s="34"/>
      <c r="I8" s="34"/>
    </row>
    <row r="9" spans="1:9" ht="15.75" customHeight="1">
      <c r="A9" s="37">
        <v>45696</v>
      </c>
      <c r="B9" s="51" t="s">
        <v>112</v>
      </c>
      <c r="C9" s="42" t="s">
        <v>178</v>
      </c>
      <c r="D9" s="54" t="s">
        <v>184</v>
      </c>
      <c r="E9" s="42" t="s">
        <v>185</v>
      </c>
      <c r="F9" s="42" t="s">
        <v>186</v>
      </c>
      <c r="G9" s="34" t="s">
        <v>187</v>
      </c>
      <c r="H9" s="34"/>
      <c r="I9" s="34"/>
    </row>
    <row r="10" spans="1:9" ht="15.75" customHeight="1">
      <c r="A10" s="37">
        <v>45697</v>
      </c>
      <c r="B10" s="51" t="s">
        <v>121</v>
      </c>
      <c r="C10" s="40" t="s">
        <v>188</v>
      </c>
      <c r="D10" s="40" t="s">
        <v>190</v>
      </c>
      <c r="E10" s="34"/>
      <c r="F10" s="34"/>
      <c r="G10" s="34" t="s">
        <v>187</v>
      </c>
      <c r="H10" s="34"/>
      <c r="I10" s="34"/>
    </row>
    <row r="11" spans="1:9" ht="15.75" customHeight="1">
      <c r="A11" s="37">
        <v>45698</v>
      </c>
      <c r="B11" s="34" t="s">
        <v>122</v>
      </c>
      <c r="C11" s="55"/>
      <c r="D11" s="34"/>
      <c r="E11" s="34"/>
      <c r="F11" s="34"/>
      <c r="G11" s="34"/>
      <c r="H11" s="34"/>
      <c r="I11" s="34"/>
    </row>
    <row r="12" spans="1:9" ht="15.75" customHeight="1">
      <c r="A12" s="37">
        <v>45699</v>
      </c>
      <c r="B12" s="34" t="s">
        <v>124</v>
      </c>
      <c r="C12" s="55"/>
      <c r="D12" s="34"/>
      <c r="E12" s="34"/>
      <c r="F12" s="34"/>
      <c r="G12" s="34"/>
      <c r="H12" s="34"/>
      <c r="I12" s="34"/>
    </row>
    <row r="13" spans="1:9" ht="15.75" customHeight="1">
      <c r="A13" s="37">
        <v>45700</v>
      </c>
      <c r="B13" s="34" t="s">
        <v>125</v>
      </c>
      <c r="C13" s="57" t="s">
        <v>195</v>
      </c>
      <c r="D13" s="34"/>
      <c r="E13" s="34"/>
      <c r="F13" s="34"/>
      <c r="G13" s="34" t="s">
        <v>196</v>
      </c>
      <c r="H13" s="34" t="s">
        <v>197</v>
      </c>
      <c r="I13" s="34"/>
    </row>
    <row r="14" spans="1:9" ht="15.75" customHeight="1">
      <c r="A14" s="37">
        <v>45701</v>
      </c>
      <c r="B14" s="34" t="s">
        <v>109</v>
      </c>
      <c r="C14" s="55"/>
      <c r="D14" s="34"/>
      <c r="E14" s="34"/>
      <c r="F14" s="34"/>
      <c r="G14" s="34"/>
      <c r="H14" s="34"/>
      <c r="I14" s="34"/>
    </row>
    <row r="15" spans="1:9" ht="15.75" customHeight="1">
      <c r="A15" s="37">
        <v>45702</v>
      </c>
      <c r="B15" s="34" t="s">
        <v>110</v>
      </c>
      <c r="C15" s="55"/>
      <c r="D15" s="34"/>
      <c r="E15" s="34"/>
      <c r="F15" s="34"/>
      <c r="G15" s="34"/>
      <c r="H15" s="34"/>
      <c r="I15" s="34"/>
    </row>
    <row r="16" spans="1:9" ht="15.75" customHeight="1">
      <c r="A16" s="37">
        <v>45703</v>
      </c>
      <c r="B16" s="51" t="s">
        <v>112</v>
      </c>
      <c r="C16" s="55" t="s">
        <v>131</v>
      </c>
      <c r="D16" s="34"/>
      <c r="E16" s="34"/>
      <c r="F16" s="34"/>
      <c r="G16" s="34"/>
      <c r="H16" s="34"/>
      <c r="I16" s="34"/>
    </row>
    <row r="17" spans="1:9" ht="15.75" customHeight="1">
      <c r="A17" s="37">
        <v>45704</v>
      </c>
      <c r="B17" s="51" t="s">
        <v>121</v>
      </c>
      <c r="C17" s="55" t="s">
        <v>183</v>
      </c>
      <c r="D17" s="34"/>
      <c r="E17" s="34"/>
      <c r="F17" s="34"/>
      <c r="G17" s="34"/>
      <c r="H17" s="34"/>
      <c r="I17" s="34"/>
    </row>
    <row r="18" spans="1:9" ht="15.75" customHeight="1">
      <c r="A18" s="37">
        <v>45705</v>
      </c>
      <c r="B18" s="34" t="s">
        <v>122</v>
      </c>
      <c r="C18" s="55" t="s">
        <v>183</v>
      </c>
      <c r="D18" s="34"/>
      <c r="E18" s="34"/>
      <c r="F18" s="34"/>
      <c r="G18" s="34"/>
      <c r="H18" s="34"/>
      <c r="I18" s="34"/>
    </row>
    <row r="19" spans="1:9" ht="15.75" customHeight="1">
      <c r="A19" s="37">
        <v>45706</v>
      </c>
      <c r="B19" s="34" t="s">
        <v>124</v>
      </c>
      <c r="C19" s="55" t="s">
        <v>183</v>
      </c>
      <c r="D19" s="34"/>
      <c r="E19" s="34"/>
      <c r="F19" s="34"/>
      <c r="G19" s="34"/>
      <c r="H19" s="34"/>
      <c r="I19" s="34"/>
    </row>
    <row r="20" spans="1:9" ht="15.75" customHeight="1">
      <c r="A20" s="37">
        <v>45707</v>
      </c>
      <c r="B20" s="34" t="s">
        <v>125</v>
      </c>
      <c r="C20" s="55" t="s">
        <v>183</v>
      </c>
      <c r="D20" s="34"/>
      <c r="E20" s="34"/>
      <c r="F20" s="34"/>
      <c r="G20" s="34"/>
      <c r="H20" s="34"/>
      <c r="I20" s="34"/>
    </row>
    <row r="21" spans="1:9" ht="15.75" customHeight="1">
      <c r="A21" s="37">
        <v>45708</v>
      </c>
      <c r="B21" s="34" t="s">
        <v>109</v>
      </c>
      <c r="C21" s="55" t="s">
        <v>183</v>
      </c>
      <c r="D21" s="34"/>
      <c r="E21" s="34"/>
      <c r="F21" s="34"/>
      <c r="G21" s="34"/>
      <c r="H21" s="34"/>
      <c r="I21" s="34"/>
    </row>
    <row r="22" spans="1:9" ht="15.75" customHeight="1">
      <c r="A22" s="37">
        <v>45709</v>
      </c>
      <c r="B22" s="34" t="s">
        <v>110</v>
      </c>
      <c r="C22" s="55" t="s">
        <v>183</v>
      </c>
      <c r="D22" s="34"/>
      <c r="E22" s="34"/>
      <c r="F22" s="34"/>
      <c r="G22" s="34"/>
      <c r="H22" s="34"/>
      <c r="I22" s="34"/>
    </row>
    <row r="23" spans="1:9" ht="15.75" customHeight="1">
      <c r="A23" s="37">
        <v>45710</v>
      </c>
      <c r="B23" s="51" t="s">
        <v>112</v>
      </c>
      <c r="C23" s="55" t="s">
        <v>183</v>
      </c>
      <c r="D23" s="34"/>
      <c r="E23" s="34" t="s">
        <v>131</v>
      </c>
      <c r="F23" s="34"/>
      <c r="G23" s="34"/>
      <c r="H23" s="34"/>
      <c r="I23" s="34"/>
    </row>
    <row r="24" spans="1:9" ht="15.75" customHeight="1">
      <c r="A24" s="37">
        <v>45711</v>
      </c>
      <c r="B24" s="51" t="s">
        <v>121</v>
      </c>
      <c r="C24" s="55" t="s">
        <v>183</v>
      </c>
      <c r="D24" s="34"/>
      <c r="E24" s="34"/>
      <c r="F24" s="34"/>
      <c r="G24" s="34"/>
      <c r="H24" s="34"/>
      <c r="I24" s="34"/>
    </row>
    <row r="25" spans="1:9" ht="15.75" customHeight="1">
      <c r="A25" s="37">
        <v>45712</v>
      </c>
      <c r="B25" s="34" t="s">
        <v>122</v>
      </c>
      <c r="C25" s="55" t="s">
        <v>183</v>
      </c>
      <c r="D25" s="34"/>
      <c r="E25" s="34"/>
      <c r="F25" s="34"/>
      <c r="G25" s="34"/>
      <c r="H25" s="34"/>
      <c r="I25" s="34"/>
    </row>
    <row r="26" spans="1:9" ht="15.75" customHeight="1">
      <c r="A26" s="37">
        <v>45713</v>
      </c>
      <c r="B26" s="34" t="s">
        <v>124</v>
      </c>
      <c r="C26" s="55" t="s">
        <v>183</v>
      </c>
      <c r="D26" s="34"/>
      <c r="E26" s="34"/>
      <c r="F26" s="34"/>
      <c r="G26" s="34"/>
      <c r="H26" s="34"/>
      <c r="I26" s="34"/>
    </row>
    <row r="27" spans="1:9" ht="15.75" customHeight="1">
      <c r="A27" s="37">
        <v>45714</v>
      </c>
      <c r="B27" s="34" t="s">
        <v>125</v>
      </c>
      <c r="C27" s="55" t="s">
        <v>183</v>
      </c>
      <c r="D27" s="34"/>
      <c r="E27" s="34"/>
      <c r="F27" s="34"/>
      <c r="G27" s="34"/>
      <c r="H27" s="34"/>
      <c r="I27" s="34"/>
    </row>
    <row r="28" spans="1:9" ht="15.75" customHeight="1">
      <c r="A28" s="37">
        <v>45715</v>
      </c>
      <c r="B28" s="34" t="s">
        <v>109</v>
      </c>
      <c r="C28" s="55" t="s">
        <v>183</v>
      </c>
      <c r="D28" s="34"/>
      <c r="E28" s="34"/>
      <c r="F28" s="34"/>
      <c r="G28" s="34"/>
      <c r="H28" s="34"/>
      <c r="I28" s="34"/>
    </row>
    <row r="29" spans="1:9" ht="15.75" customHeight="1">
      <c r="A29" s="37">
        <v>45716</v>
      </c>
      <c r="B29" s="34" t="s">
        <v>110</v>
      </c>
      <c r="C29" s="55" t="s">
        <v>183</v>
      </c>
      <c r="D29" s="34"/>
      <c r="E29" s="34"/>
      <c r="F29" s="34"/>
      <c r="G29" s="34"/>
      <c r="H29" s="34"/>
      <c r="I29" s="3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H32"/>
  <sheetViews>
    <sheetView workbookViewId="0"/>
  </sheetViews>
  <sheetFormatPr baseColWidth="10" defaultColWidth="12.6640625" defaultRowHeight="15.75" customHeight="1"/>
  <cols>
    <col min="5" max="5" width="16.5" customWidth="1"/>
    <col min="6" max="6" width="12.6640625" customWidth="1"/>
  </cols>
  <sheetData>
    <row r="1" spans="1:8">
      <c r="A1" s="34"/>
      <c r="B1" s="34"/>
      <c r="C1" s="36" t="s">
        <v>104</v>
      </c>
      <c r="D1" s="34" t="s">
        <v>105</v>
      </c>
      <c r="E1" s="36" t="s">
        <v>106</v>
      </c>
      <c r="F1" s="34" t="s">
        <v>105</v>
      </c>
      <c r="G1" s="36" t="s">
        <v>107</v>
      </c>
      <c r="H1" s="34" t="s">
        <v>105</v>
      </c>
    </row>
    <row r="2" spans="1:8" ht="15.75" customHeight="1">
      <c r="A2" s="37">
        <v>45717</v>
      </c>
      <c r="B2" s="51" t="s">
        <v>167</v>
      </c>
      <c r="C2" s="40" t="s">
        <v>179</v>
      </c>
      <c r="D2" s="40"/>
      <c r="E2" s="42" t="s">
        <v>180</v>
      </c>
      <c r="F2" s="42" t="s">
        <v>181</v>
      </c>
      <c r="G2" s="34"/>
      <c r="H2" s="34"/>
    </row>
    <row r="3" spans="1:8" ht="15.75" customHeight="1">
      <c r="A3" s="37">
        <v>45718</v>
      </c>
      <c r="B3" s="51" t="s">
        <v>121</v>
      </c>
      <c r="C3" s="40" t="s">
        <v>179</v>
      </c>
      <c r="D3" s="40"/>
      <c r="E3" s="34"/>
      <c r="F3" s="34"/>
      <c r="G3" s="34"/>
      <c r="H3" s="34"/>
    </row>
    <row r="4" spans="1:8" ht="15.75" customHeight="1">
      <c r="A4" s="37">
        <v>45719</v>
      </c>
      <c r="B4" s="34" t="s">
        <v>122</v>
      </c>
      <c r="C4" s="34" t="s">
        <v>183</v>
      </c>
      <c r="D4" s="34"/>
      <c r="E4" s="34"/>
      <c r="F4" s="34"/>
      <c r="G4" s="34"/>
      <c r="H4" s="34"/>
    </row>
    <row r="5" spans="1:8" ht="15.75" customHeight="1">
      <c r="A5" s="37">
        <v>45720</v>
      </c>
      <c r="B5" s="34" t="s">
        <v>124</v>
      </c>
      <c r="C5" s="34" t="s">
        <v>183</v>
      </c>
      <c r="D5" s="34"/>
      <c r="E5" s="34"/>
      <c r="F5" s="34"/>
      <c r="G5" s="34"/>
      <c r="H5" s="34"/>
    </row>
    <row r="6" spans="1:8" ht="15.75" customHeight="1">
      <c r="A6" s="37">
        <v>45721</v>
      </c>
      <c r="B6" s="34" t="s">
        <v>125</v>
      </c>
      <c r="C6" s="34"/>
      <c r="D6" s="34"/>
      <c r="E6" s="34"/>
      <c r="F6" s="34"/>
      <c r="G6" s="34" t="s">
        <v>137</v>
      </c>
      <c r="H6" s="34" t="s">
        <v>132</v>
      </c>
    </row>
    <row r="7" spans="1:8" ht="15.75" customHeight="1">
      <c r="A7" s="37">
        <v>45722</v>
      </c>
      <c r="B7" s="34" t="s">
        <v>109</v>
      </c>
      <c r="C7" s="34" t="s">
        <v>183</v>
      </c>
      <c r="D7" s="34"/>
      <c r="E7" s="34"/>
      <c r="F7" s="34"/>
      <c r="G7" s="34"/>
      <c r="H7" s="34"/>
    </row>
    <row r="8" spans="1:8" ht="15.75" customHeight="1">
      <c r="A8" s="37">
        <v>45723</v>
      </c>
      <c r="B8" s="34" t="s">
        <v>110</v>
      </c>
      <c r="C8" s="34" t="s">
        <v>183</v>
      </c>
      <c r="D8" s="34"/>
      <c r="E8" s="34"/>
      <c r="F8" s="34"/>
      <c r="G8" s="34"/>
      <c r="H8" s="34"/>
    </row>
    <row r="9" spans="1:8" ht="15.75" customHeight="1">
      <c r="A9" s="37">
        <v>45724</v>
      </c>
      <c r="B9" s="51" t="s">
        <v>112</v>
      </c>
      <c r="C9" s="42" t="s">
        <v>191</v>
      </c>
      <c r="D9" s="42" t="s">
        <v>192</v>
      </c>
      <c r="E9" s="40" t="s">
        <v>193</v>
      </c>
      <c r="F9" s="40" t="s">
        <v>119</v>
      </c>
      <c r="G9" s="34"/>
      <c r="H9" s="34"/>
    </row>
    <row r="10" spans="1:8" ht="15.75" customHeight="1">
      <c r="A10" s="37">
        <v>45725</v>
      </c>
      <c r="B10" s="51" t="s">
        <v>121</v>
      </c>
      <c r="C10" s="40" t="s">
        <v>113</v>
      </c>
      <c r="D10" s="40" t="s">
        <v>194</v>
      </c>
      <c r="E10" s="34"/>
      <c r="F10" s="34"/>
      <c r="G10" s="34"/>
      <c r="H10" s="34"/>
    </row>
    <row r="11" spans="1:8" ht="15.75" customHeight="1">
      <c r="A11" s="37">
        <v>45726</v>
      </c>
      <c r="B11" s="34" t="s">
        <v>122</v>
      </c>
      <c r="C11" s="34"/>
      <c r="D11" s="34"/>
      <c r="E11" s="34"/>
      <c r="F11" s="34"/>
      <c r="G11" s="34"/>
      <c r="H11" s="34"/>
    </row>
    <row r="12" spans="1:8" ht="15.75" customHeight="1">
      <c r="A12" s="37">
        <v>45727</v>
      </c>
      <c r="B12" s="34" t="s">
        <v>124</v>
      </c>
      <c r="C12" s="34"/>
      <c r="D12" s="34"/>
      <c r="E12" s="34"/>
      <c r="F12" s="34"/>
      <c r="G12" s="34"/>
      <c r="H12" s="34"/>
    </row>
    <row r="13" spans="1:8" ht="15.75" customHeight="1">
      <c r="A13" s="37">
        <v>45728</v>
      </c>
      <c r="B13" s="34" t="s">
        <v>125</v>
      </c>
      <c r="C13" s="34"/>
      <c r="D13" s="34"/>
      <c r="E13" s="34"/>
      <c r="F13" s="34"/>
      <c r="G13" s="34" t="s">
        <v>143</v>
      </c>
      <c r="H13" s="34" t="s">
        <v>132</v>
      </c>
    </row>
    <row r="14" spans="1:8" ht="15.75" customHeight="1">
      <c r="A14" s="37">
        <v>45729</v>
      </c>
      <c r="B14" s="34" t="s">
        <v>109</v>
      </c>
      <c r="C14" s="34"/>
      <c r="D14" s="34"/>
      <c r="E14" s="34"/>
      <c r="F14" s="34"/>
      <c r="G14" s="34"/>
      <c r="H14" s="34"/>
    </row>
    <row r="15" spans="1:8" ht="15.75" customHeight="1">
      <c r="A15" s="37">
        <v>45730</v>
      </c>
      <c r="B15" s="34" t="s">
        <v>110</v>
      </c>
      <c r="C15" s="34"/>
      <c r="D15" s="34"/>
      <c r="E15" s="34"/>
      <c r="F15" s="34"/>
      <c r="G15" s="34"/>
      <c r="H15" s="34"/>
    </row>
    <row r="16" spans="1:8" ht="15.75" customHeight="1">
      <c r="A16" s="37">
        <v>45731</v>
      </c>
      <c r="B16" s="51" t="s">
        <v>112</v>
      </c>
      <c r="C16" s="42" t="s">
        <v>198</v>
      </c>
      <c r="D16" s="42"/>
      <c r="E16" s="42" t="s">
        <v>198</v>
      </c>
      <c r="F16" s="42"/>
      <c r="G16" s="34"/>
      <c r="H16" s="34"/>
    </row>
    <row r="17" spans="1:8" ht="15.75" customHeight="1">
      <c r="A17" s="37">
        <v>45732</v>
      </c>
      <c r="B17" s="51" t="s">
        <v>121</v>
      </c>
      <c r="C17" s="34"/>
      <c r="D17" s="34"/>
      <c r="E17" s="34"/>
      <c r="F17" s="34"/>
      <c r="G17" s="34"/>
      <c r="H17" s="34"/>
    </row>
    <row r="18" spans="1:8" ht="15.75" customHeight="1">
      <c r="A18" s="37">
        <v>45733</v>
      </c>
      <c r="B18" s="34" t="s">
        <v>122</v>
      </c>
      <c r="C18" s="34"/>
      <c r="D18" s="34"/>
      <c r="E18" s="34"/>
      <c r="F18" s="34"/>
      <c r="G18" s="34"/>
      <c r="H18" s="34"/>
    </row>
    <row r="19" spans="1:8" ht="15.75" customHeight="1">
      <c r="A19" s="37">
        <v>45734</v>
      </c>
      <c r="B19" s="34" t="s">
        <v>124</v>
      </c>
      <c r="C19" s="34"/>
      <c r="D19" s="34"/>
      <c r="E19" s="34"/>
      <c r="F19" s="34"/>
      <c r="G19" s="34"/>
      <c r="H19" s="34"/>
    </row>
    <row r="20" spans="1:8" ht="15.75" customHeight="1">
      <c r="A20" s="37">
        <v>45735</v>
      </c>
      <c r="B20" s="34" t="s">
        <v>125</v>
      </c>
      <c r="C20" s="34"/>
      <c r="D20" s="34"/>
      <c r="E20" s="34"/>
      <c r="F20" s="34"/>
      <c r="G20" s="34" t="s">
        <v>143</v>
      </c>
      <c r="H20" s="34" t="s">
        <v>132</v>
      </c>
    </row>
    <row r="21" spans="1:8" ht="15.75" customHeight="1">
      <c r="A21" s="37">
        <v>45736</v>
      </c>
      <c r="B21" s="34" t="s">
        <v>109</v>
      </c>
      <c r="C21" s="34"/>
      <c r="D21" s="34"/>
      <c r="E21" s="34"/>
      <c r="F21" s="34"/>
      <c r="G21" s="34"/>
      <c r="H21" s="34"/>
    </row>
    <row r="22" spans="1:8" ht="15.75" customHeight="1">
      <c r="A22" s="37">
        <v>45737</v>
      </c>
      <c r="B22" s="34" t="s">
        <v>110</v>
      </c>
      <c r="C22" s="34"/>
      <c r="D22" s="34"/>
      <c r="E22" s="34"/>
      <c r="F22" s="34"/>
      <c r="G22" s="34"/>
      <c r="H22" s="34"/>
    </row>
    <row r="23" spans="1:8" ht="15.75" customHeight="1">
      <c r="A23" s="37">
        <v>45738</v>
      </c>
      <c r="B23" s="51" t="s">
        <v>112</v>
      </c>
      <c r="C23" s="40" t="s">
        <v>169</v>
      </c>
      <c r="D23" s="40" t="s">
        <v>186</v>
      </c>
      <c r="E23" s="34" t="s">
        <v>201</v>
      </c>
      <c r="F23" s="34"/>
      <c r="G23" s="34"/>
      <c r="H23" s="34"/>
    </row>
    <row r="24" spans="1:8" ht="15.75" customHeight="1">
      <c r="A24" s="37">
        <v>45739</v>
      </c>
      <c r="B24" s="51" t="s">
        <v>121</v>
      </c>
      <c r="C24" s="34"/>
      <c r="D24" s="34"/>
      <c r="E24" s="40" t="s">
        <v>173</v>
      </c>
      <c r="F24" s="40" t="s">
        <v>186</v>
      </c>
      <c r="G24" s="34"/>
      <c r="H24" s="34"/>
    </row>
    <row r="25" spans="1:8" ht="15.75" customHeight="1">
      <c r="A25" s="37">
        <v>45740</v>
      </c>
      <c r="B25" s="34" t="s">
        <v>122</v>
      </c>
      <c r="C25" s="34"/>
      <c r="D25" s="34"/>
      <c r="E25" s="34"/>
      <c r="F25" s="34"/>
      <c r="G25" s="34"/>
      <c r="H25" s="34"/>
    </row>
    <row r="26" spans="1:8" ht="15.75" customHeight="1">
      <c r="A26" s="37">
        <v>45741</v>
      </c>
      <c r="B26" s="34" t="s">
        <v>124</v>
      </c>
      <c r="C26" s="34"/>
      <c r="D26" s="34"/>
      <c r="E26" s="34"/>
      <c r="F26" s="34"/>
      <c r="G26" s="34"/>
      <c r="H26" s="34"/>
    </row>
    <row r="27" spans="1:8" ht="15.75" customHeight="1">
      <c r="A27" s="37">
        <v>45742</v>
      </c>
      <c r="B27" s="34" t="s">
        <v>125</v>
      </c>
      <c r="C27" s="34"/>
      <c r="D27" s="34"/>
      <c r="E27" s="34"/>
      <c r="F27" s="34"/>
      <c r="G27" s="34" t="s">
        <v>137</v>
      </c>
      <c r="H27" s="34" t="s">
        <v>132</v>
      </c>
    </row>
    <row r="28" spans="1:8" ht="15.75" customHeight="1">
      <c r="A28" s="37">
        <v>45743</v>
      </c>
      <c r="B28" s="34" t="s">
        <v>109</v>
      </c>
      <c r="C28" s="34"/>
      <c r="D28" s="34"/>
      <c r="E28" s="34"/>
      <c r="F28" s="34"/>
      <c r="G28" s="34"/>
      <c r="H28" s="34"/>
    </row>
    <row r="29" spans="1:8" ht="15.75" customHeight="1">
      <c r="A29" s="37">
        <v>45744</v>
      </c>
      <c r="B29" s="34" t="s">
        <v>110</v>
      </c>
      <c r="C29" s="34"/>
      <c r="D29" s="34"/>
      <c r="E29" s="34"/>
      <c r="F29" s="34"/>
      <c r="G29" s="34"/>
      <c r="H29" s="34"/>
    </row>
    <row r="30" spans="1:8" ht="15.75" customHeight="1">
      <c r="A30" s="37">
        <v>45745</v>
      </c>
      <c r="B30" s="51" t="s">
        <v>112</v>
      </c>
      <c r="C30" s="40" t="s">
        <v>202</v>
      </c>
      <c r="D30" s="40" t="s">
        <v>192</v>
      </c>
      <c r="E30" s="40" t="s">
        <v>141</v>
      </c>
      <c r="F30" s="40" t="s">
        <v>192</v>
      </c>
      <c r="G30" s="34"/>
      <c r="H30" s="34"/>
    </row>
    <row r="31" spans="1:8" ht="15.75" customHeight="1">
      <c r="A31" s="37">
        <v>45746</v>
      </c>
      <c r="B31" s="51" t="s">
        <v>121</v>
      </c>
      <c r="C31" s="40" t="s">
        <v>113</v>
      </c>
      <c r="D31" s="40" t="s">
        <v>192</v>
      </c>
      <c r="E31" s="40" t="s">
        <v>173</v>
      </c>
      <c r="F31" s="40" t="s">
        <v>192</v>
      </c>
      <c r="G31" s="34"/>
      <c r="H31" s="34"/>
    </row>
    <row r="32" spans="1:8" ht="15.75" customHeight="1">
      <c r="A32" s="37">
        <v>45747</v>
      </c>
      <c r="B32" s="34" t="s">
        <v>122</v>
      </c>
      <c r="C32" s="34"/>
      <c r="D32" s="34"/>
      <c r="E32" s="34"/>
      <c r="F32" s="34"/>
      <c r="G32" s="34"/>
      <c r="H32" s="3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J1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12.6640625" defaultRowHeight="15.75" customHeight="1"/>
  <cols>
    <col min="1" max="1" width="18.83203125" customWidth="1"/>
    <col min="3" max="10" width="16.1640625" customWidth="1"/>
  </cols>
  <sheetData>
    <row r="1" spans="1:10">
      <c r="A1" s="1"/>
      <c r="B1" s="21" t="s">
        <v>0</v>
      </c>
      <c r="C1" s="67">
        <v>45676</v>
      </c>
      <c r="D1" s="68">
        <v>45690</v>
      </c>
      <c r="E1" s="69">
        <v>45697</v>
      </c>
      <c r="F1" s="70">
        <v>45717</v>
      </c>
      <c r="G1" s="71">
        <v>45724</v>
      </c>
      <c r="H1" s="71">
        <v>45739</v>
      </c>
      <c r="I1" s="70">
        <v>45745</v>
      </c>
      <c r="J1" s="70">
        <v>45746</v>
      </c>
    </row>
    <row r="2" spans="1:10">
      <c r="A2" s="1" t="s">
        <v>234</v>
      </c>
      <c r="B2" s="21" t="s">
        <v>1</v>
      </c>
      <c r="C2" s="21" t="s">
        <v>13</v>
      </c>
      <c r="D2" s="72" t="s">
        <v>235</v>
      </c>
      <c r="E2" s="73" t="s">
        <v>236</v>
      </c>
      <c r="F2" s="25" t="s">
        <v>237</v>
      </c>
      <c r="G2" s="74" t="s">
        <v>238</v>
      </c>
      <c r="H2" s="74" t="s">
        <v>240</v>
      </c>
      <c r="I2" s="25" t="s">
        <v>19</v>
      </c>
      <c r="J2" s="25" t="s">
        <v>18</v>
      </c>
    </row>
    <row r="3" spans="1:10">
      <c r="A3" s="1" t="s">
        <v>241</v>
      </c>
      <c r="B3" s="21" t="s">
        <v>10</v>
      </c>
      <c r="C3" s="25" t="s">
        <v>37</v>
      </c>
      <c r="D3" s="25" t="s">
        <v>22</v>
      </c>
      <c r="E3" s="25" t="s">
        <v>22</v>
      </c>
      <c r="F3" s="25" t="s">
        <v>37</v>
      </c>
      <c r="G3" s="25" t="s">
        <v>22</v>
      </c>
      <c r="H3" s="25" t="s">
        <v>22</v>
      </c>
      <c r="I3" s="25" t="s">
        <v>22</v>
      </c>
      <c r="J3" s="25" t="s">
        <v>22</v>
      </c>
    </row>
    <row r="4" spans="1:10">
      <c r="A4" s="23" t="s">
        <v>65</v>
      </c>
      <c r="B4" s="23" t="s">
        <v>66</v>
      </c>
      <c r="C4" s="24" t="s">
        <v>22</v>
      </c>
      <c r="D4" s="24" t="s">
        <v>22</v>
      </c>
      <c r="E4" s="24" t="s">
        <v>22</v>
      </c>
      <c r="F4" s="24" t="s">
        <v>22</v>
      </c>
      <c r="G4" s="24" t="s">
        <v>22</v>
      </c>
      <c r="H4" s="24" t="s">
        <v>22</v>
      </c>
      <c r="I4" s="24" t="s">
        <v>22</v>
      </c>
      <c r="J4" s="24" t="s">
        <v>22</v>
      </c>
    </row>
    <row r="5" spans="1:10">
      <c r="A5" s="21" t="s">
        <v>73</v>
      </c>
      <c r="B5" s="21" t="s">
        <v>78</v>
      </c>
      <c r="C5" s="25" t="s">
        <v>22</v>
      </c>
      <c r="D5" s="25" t="s">
        <v>22</v>
      </c>
      <c r="E5" s="25" t="s">
        <v>22</v>
      </c>
      <c r="F5" s="25" t="s">
        <v>22</v>
      </c>
      <c r="G5" s="25" t="s">
        <v>22</v>
      </c>
      <c r="H5" s="25" t="s">
        <v>22</v>
      </c>
      <c r="I5" s="25" t="s">
        <v>22</v>
      </c>
      <c r="J5" s="25" t="s">
        <v>22</v>
      </c>
    </row>
    <row r="6" spans="1:10">
      <c r="A6" s="23" t="s">
        <v>29</v>
      </c>
      <c r="B6" s="23" t="s">
        <v>48</v>
      </c>
      <c r="C6" s="24" t="s">
        <v>22</v>
      </c>
      <c r="D6" s="24" t="s">
        <v>22</v>
      </c>
      <c r="E6" s="24" t="s">
        <v>22</v>
      </c>
      <c r="F6" s="24" t="s">
        <v>22</v>
      </c>
      <c r="G6" s="24" t="s">
        <v>22</v>
      </c>
      <c r="H6" s="24" t="s">
        <v>37</v>
      </c>
      <c r="I6" s="24" t="s">
        <v>22</v>
      </c>
      <c r="J6" s="24" t="s">
        <v>22</v>
      </c>
    </row>
    <row r="7" spans="1:10">
      <c r="A7" s="21" t="s">
        <v>30</v>
      </c>
      <c r="B7" s="21" t="s">
        <v>39</v>
      </c>
      <c r="C7" s="25" t="s">
        <v>22</v>
      </c>
      <c r="D7" s="25" t="s">
        <v>22</v>
      </c>
      <c r="E7" s="25" t="s">
        <v>22</v>
      </c>
      <c r="F7" s="25" t="s">
        <v>22</v>
      </c>
      <c r="G7" s="25" t="s">
        <v>22</v>
      </c>
      <c r="H7" s="25" t="s">
        <v>22</v>
      </c>
      <c r="I7" s="25" t="s">
        <v>22</v>
      </c>
      <c r="J7" s="25" t="s">
        <v>22</v>
      </c>
    </row>
    <row r="8" spans="1:10">
      <c r="A8" s="23" t="s">
        <v>60</v>
      </c>
      <c r="B8" s="23" t="s">
        <v>101</v>
      </c>
      <c r="C8" s="24" t="s">
        <v>22</v>
      </c>
      <c r="D8" s="24" t="s">
        <v>22</v>
      </c>
      <c r="E8" s="24" t="s">
        <v>22</v>
      </c>
      <c r="F8" s="24" t="s">
        <v>22</v>
      </c>
      <c r="G8" s="24" t="s">
        <v>22</v>
      </c>
      <c r="H8" s="24" t="s">
        <v>22</v>
      </c>
      <c r="I8" s="24" t="s">
        <v>22</v>
      </c>
      <c r="J8" s="24" t="s">
        <v>22</v>
      </c>
    </row>
    <row r="9" spans="1:10">
      <c r="A9" s="21" t="s">
        <v>40</v>
      </c>
      <c r="B9" s="21" t="s">
        <v>43</v>
      </c>
      <c r="C9" s="25" t="s">
        <v>22</v>
      </c>
      <c r="D9" s="25" t="s">
        <v>37</v>
      </c>
      <c r="E9" s="25" t="s">
        <v>22</v>
      </c>
      <c r="F9" s="25" t="s">
        <v>22</v>
      </c>
      <c r="G9" s="25" t="s">
        <v>22</v>
      </c>
      <c r="H9" s="25" t="s">
        <v>22</v>
      </c>
      <c r="I9" s="25" t="s">
        <v>22</v>
      </c>
      <c r="J9" s="25" t="s">
        <v>22</v>
      </c>
    </row>
    <row r="10" spans="1:10">
      <c r="A10" s="23" t="s">
        <v>253</v>
      </c>
      <c r="B10" s="23" t="s">
        <v>130</v>
      </c>
      <c r="C10" s="24" t="s">
        <v>22</v>
      </c>
      <c r="D10" s="24" t="s">
        <v>22</v>
      </c>
      <c r="E10" s="24" t="s">
        <v>22</v>
      </c>
      <c r="F10" s="24" t="s">
        <v>22</v>
      </c>
      <c r="G10" s="24" t="s">
        <v>22</v>
      </c>
      <c r="H10" s="24" t="s">
        <v>22</v>
      </c>
      <c r="I10" s="24" t="s">
        <v>22</v>
      </c>
      <c r="J10" s="24" t="s">
        <v>22</v>
      </c>
    </row>
    <row r="11" spans="1:10">
      <c r="A11" s="21" t="s">
        <v>135</v>
      </c>
      <c r="B11" s="21" t="s">
        <v>136</v>
      </c>
      <c r="C11" s="25" t="s">
        <v>22</v>
      </c>
      <c r="D11" s="25" t="s">
        <v>22</v>
      </c>
      <c r="E11" s="25" t="s">
        <v>22</v>
      </c>
      <c r="F11" s="25" t="s">
        <v>22</v>
      </c>
      <c r="G11" s="25" t="s">
        <v>22</v>
      </c>
      <c r="H11" s="25" t="s">
        <v>22</v>
      </c>
      <c r="I11" s="25" t="s">
        <v>22</v>
      </c>
      <c r="J11" s="25" t="s">
        <v>22</v>
      </c>
    </row>
    <row r="13" spans="1:10" ht="15.75" customHeight="1">
      <c r="A13" s="26" t="s">
        <v>94</v>
      </c>
      <c r="B13" s="26" t="s">
        <v>23</v>
      </c>
      <c r="C13" s="26">
        <f t="shared" ref="C13:J13" si="0">COUNTIF(C3:C11,"Présent")</f>
        <v>8</v>
      </c>
      <c r="D13" s="26">
        <f t="shared" si="0"/>
        <v>8</v>
      </c>
      <c r="E13" s="26">
        <f t="shared" si="0"/>
        <v>9</v>
      </c>
      <c r="F13" s="26">
        <f t="shared" si="0"/>
        <v>8</v>
      </c>
      <c r="G13" s="26">
        <f t="shared" si="0"/>
        <v>9</v>
      </c>
      <c r="H13" s="26">
        <f t="shared" si="0"/>
        <v>8</v>
      </c>
      <c r="I13" s="26">
        <f t="shared" si="0"/>
        <v>9</v>
      </c>
      <c r="J13" s="26">
        <f t="shared" si="0"/>
        <v>9</v>
      </c>
    </row>
    <row r="17" spans="3:5" ht="15.75" customHeight="1">
      <c r="C17" s="206" t="s">
        <v>95</v>
      </c>
      <c r="D17" s="203"/>
      <c r="E17" s="203"/>
    </row>
  </sheetData>
  <mergeCells count="1">
    <mergeCell ref="C17:E17"/>
  </mergeCells>
  <dataValidations count="1">
    <dataValidation type="list" allowBlank="1" showErrorMessage="1" sqref="C3:J11" xr:uid="{00000000-0002-0000-0800-000000000000}">
      <formula1>"Présent,Absent"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X1027"/>
  <sheetViews>
    <sheetView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baseColWidth="10" defaultColWidth="12.6640625" defaultRowHeight="15.75" customHeight="1"/>
  <cols>
    <col min="1" max="2" width="12.6640625" hidden="1"/>
    <col min="5" max="5" width="6" customWidth="1"/>
    <col min="6" max="7" width="16.6640625" customWidth="1"/>
    <col min="8" max="8" width="18.83203125" customWidth="1"/>
    <col min="9" max="10" width="16.6640625" hidden="1" customWidth="1"/>
    <col min="11" max="11" width="19.1640625" customWidth="1"/>
    <col min="12" max="13" width="16.6640625" hidden="1" customWidth="1"/>
  </cols>
  <sheetData>
    <row r="1" spans="1:13">
      <c r="A1" s="202"/>
      <c r="B1" s="202"/>
      <c r="C1" s="1"/>
      <c r="D1" s="2" t="s">
        <v>0</v>
      </c>
      <c r="E1" s="2"/>
      <c r="F1" s="4"/>
      <c r="G1" s="4"/>
      <c r="H1" s="4" t="s">
        <v>223</v>
      </c>
      <c r="L1" s="4"/>
      <c r="M1" s="4"/>
    </row>
    <row r="2" spans="1:13">
      <c r="A2" s="203"/>
      <c r="B2" s="203"/>
      <c r="C2" s="1"/>
      <c r="D2" s="2" t="s">
        <v>1</v>
      </c>
      <c r="E2" s="2"/>
      <c r="F2" s="4" t="s">
        <v>23</v>
      </c>
      <c r="G2" s="4" t="s">
        <v>224</v>
      </c>
      <c r="H2" s="4" t="s">
        <v>225</v>
      </c>
      <c r="L2" s="4" t="s">
        <v>23</v>
      </c>
      <c r="M2" s="4" t="s">
        <v>224</v>
      </c>
    </row>
    <row r="3" spans="1:13">
      <c r="A3" s="11"/>
      <c r="B3" s="11"/>
      <c r="C3" s="204" t="s">
        <v>7</v>
      </c>
      <c r="D3" s="203"/>
      <c r="E3" s="13"/>
      <c r="F3" s="15"/>
      <c r="G3" s="15"/>
      <c r="H3" s="15"/>
      <c r="I3" s="15"/>
      <c r="J3" s="15"/>
      <c r="K3" s="15"/>
      <c r="L3" s="15"/>
      <c r="M3" s="15"/>
    </row>
    <row r="4" spans="1:13">
      <c r="A4" s="11"/>
      <c r="B4" s="11"/>
      <c r="C4" s="16" t="s">
        <v>8</v>
      </c>
      <c r="D4" s="16" t="s">
        <v>10</v>
      </c>
      <c r="E4" s="16"/>
      <c r="F4" s="25" t="e">
        <f t="shared" ref="F4:F8" si="0">IF(#REF!="présent",1,0)</f>
        <v>#REF!</v>
      </c>
      <c r="G4" s="25" t="e">
        <f t="shared" ref="G4:G8" si="1">IF(#REF!="présent sans nuits",1,0)</f>
        <v>#REF!</v>
      </c>
      <c r="H4" s="25" t="s">
        <v>4</v>
      </c>
      <c r="I4" s="25">
        <f t="shared" ref="I4:I28" si="2">IF(H4="présent",1,0)</f>
        <v>0</v>
      </c>
      <c r="J4" s="25">
        <f t="shared" ref="J4:J28" si="3">IF(H4="présent sans nuits",1,0)</f>
        <v>0</v>
      </c>
      <c r="K4" s="25"/>
      <c r="L4" s="25">
        <f t="shared" ref="L4:L28" si="4">IF(K4="présent",1,0)</f>
        <v>0</v>
      </c>
      <c r="M4" s="25">
        <f t="shared" ref="M4:M28" si="5">IF(K4="présent sans nuits",1,0)</f>
        <v>0</v>
      </c>
    </row>
    <row r="5" spans="1:13">
      <c r="A5" s="11" t="s">
        <v>71</v>
      </c>
      <c r="B5" s="11" t="s">
        <v>72</v>
      </c>
      <c r="C5" s="16" t="s">
        <v>65</v>
      </c>
      <c r="D5" s="16" t="s">
        <v>66</v>
      </c>
      <c r="E5" s="16"/>
      <c r="F5" s="25" t="e">
        <f t="shared" si="0"/>
        <v>#REF!</v>
      </c>
      <c r="G5" s="25" t="e">
        <f t="shared" si="1"/>
        <v>#REF!</v>
      </c>
      <c r="H5" s="25" t="s">
        <v>23</v>
      </c>
      <c r="I5" s="25">
        <f t="shared" si="2"/>
        <v>1</v>
      </c>
      <c r="J5" s="25">
        <f t="shared" si="3"/>
        <v>0</v>
      </c>
      <c r="K5" s="25"/>
      <c r="L5" s="25">
        <f t="shared" si="4"/>
        <v>0</v>
      </c>
      <c r="M5" s="25">
        <f t="shared" si="5"/>
        <v>0</v>
      </c>
    </row>
    <row r="6" spans="1:13">
      <c r="A6" s="11"/>
      <c r="B6" s="11"/>
      <c r="C6" s="16" t="s">
        <v>81</v>
      </c>
      <c r="D6" s="16" t="s">
        <v>82</v>
      </c>
      <c r="E6" s="16"/>
      <c r="F6" s="25" t="e">
        <f t="shared" si="0"/>
        <v>#REF!</v>
      </c>
      <c r="G6" s="25" t="e">
        <f t="shared" si="1"/>
        <v>#REF!</v>
      </c>
      <c r="H6" s="25" t="s">
        <v>4</v>
      </c>
      <c r="I6" s="25">
        <f t="shared" si="2"/>
        <v>0</v>
      </c>
      <c r="J6" s="25">
        <f t="shared" si="3"/>
        <v>0</v>
      </c>
      <c r="K6" s="25"/>
      <c r="L6" s="25">
        <f t="shared" si="4"/>
        <v>0</v>
      </c>
      <c r="M6" s="25">
        <f t="shared" si="5"/>
        <v>0</v>
      </c>
    </row>
    <row r="7" spans="1:13">
      <c r="A7" s="11"/>
      <c r="B7" s="11"/>
      <c r="C7" s="16" t="s">
        <v>29</v>
      </c>
      <c r="D7" s="16" t="s">
        <v>31</v>
      </c>
      <c r="E7" s="16"/>
      <c r="F7" s="25" t="e">
        <f t="shared" si="0"/>
        <v>#REF!</v>
      </c>
      <c r="G7" s="25" t="e">
        <f t="shared" si="1"/>
        <v>#REF!</v>
      </c>
      <c r="H7" s="25" t="s">
        <v>4</v>
      </c>
      <c r="I7" s="25">
        <f t="shared" si="2"/>
        <v>0</v>
      </c>
      <c r="J7" s="25">
        <f t="shared" si="3"/>
        <v>0</v>
      </c>
      <c r="K7" s="25"/>
      <c r="L7" s="25">
        <f t="shared" si="4"/>
        <v>0</v>
      </c>
      <c r="M7" s="25">
        <f t="shared" si="5"/>
        <v>0</v>
      </c>
    </row>
    <row r="8" spans="1:13">
      <c r="A8" s="1"/>
      <c r="B8" s="1"/>
      <c r="C8" s="21" t="s">
        <v>29</v>
      </c>
      <c r="D8" s="21" t="s">
        <v>26</v>
      </c>
      <c r="E8" s="21"/>
      <c r="F8" s="25" t="e">
        <f t="shared" si="0"/>
        <v>#REF!</v>
      </c>
      <c r="G8" s="25" t="e">
        <f t="shared" si="1"/>
        <v>#REF!</v>
      </c>
      <c r="H8" s="25" t="s">
        <v>4</v>
      </c>
      <c r="I8" s="25">
        <f t="shared" si="2"/>
        <v>0</v>
      </c>
      <c r="J8" s="25">
        <f t="shared" si="3"/>
        <v>0</v>
      </c>
      <c r="K8" s="25"/>
      <c r="L8" s="25">
        <f t="shared" si="4"/>
        <v>0</v>
      </c>
      <c r="M8" s="25">
        <f t="shared" si="5"/>
        <v>0</v>
      </c>
    </row>
    <row r="9" spans="1:13">
      <c r="A9" s="31"/>
      <c r="B9" s="11"/>
      <c r="C9" s="16" t="s">
        <v>29</v>
      </c>
      <c r="D9" s="16" t="s">
        <v>48</v>
      </c>
      <c r="E9" s="16"/>
      <c r="F9" s="25"/>
      <c r="G9" s="25"/>
      <c r="H9" s="25" t="s">
        <v>4</v>
      </c>
      <c r="I9" s="25">
        <f t="shared" si="2"/>
        <v>0</v>
      </c>
      <c r="J9" s="25">
        <f t="shared" si="3"/>
        <v>0</v>
      </c>
      <c r="K9" s="25"/>
      <c r="L9" s="25">
        <f t="shared" si="4"/>
        <v>0</v>
      </c>
      <c r="M9" s="25">
        <f t="shared" si="5"/>
        <v>0</v>
      </c>
    </row>
    <row r="10" spans="1:13">
      <c r="A10" s="31">
        <v>41387</v>
      </c>
      <c r="B10" s="11" t="s">
        <v>96</v>
      </c>
      <c r="C10" s="16" t="s">
        <v>32</v>
      </c>
      <c r="D10" s="16" t="s">
        <v>35</v>
      </c>
      <c r="E10" s="16"/>
      <c r="F10" s="25" t="e">
        <f t="shared" ref="F10:F23" si="6">IF(#REF!="présent",1,0)</f>
        <v>#REF!</v>
      </c>
      <c r="G10" s="25" t="e">
        <f t="shared" ref="G10:G23" si="7">IF(#REF!="présent sans nuits",1,0)</f>
        <v>#REF!</v>
      </c>
      <c r="H10" s="25" t="s">
        <v>4</v>
      </c>
      <c r="I10" s="25">
        <f t="shared" si="2"/>
        <v>0</v>
      </c>
      <c r="J10" s="25">
        <f t="shared" si="3"/>
        <v>0</v>
      </c>
      <c r="K10" s="25"/>
      <c r="L10" s="25">
        <f t="shared" si="4"/>
        <v>0</v>
      </c>
      <c r="M10" s="25">
        <f t="shared" si="5"/>
        <v>0</v>
      </c>
    </row>
    <row r="11" spans="1:13">
      <c r="A11" s="31">
        <v>41402</v>
      </c>
      <c r="B11" s="11" t="s">
        <v>64</v>
      </c>
      <c r="C11" s="16" t="s">
        <v>30</v>
      </c>
      <c r="D11" s="16" t="s">
        <v>42</v>
      </c>
      <c r="E11" s="16"/>
      <c r="F11" s="25" t="e">
        <f t="shared" si="6"/>
        <v>#REF!</v>
      </c>
      <c r="G11" s="25" t="e">
        <f t="shared" si="7"/>
        <v>#REF!</v>
      </c>
      <c r="H11" s="25" t="s">
        <v>4</v>
      </c>
      <c r="I11" s="25">
        <f t="shared" si="2"/>
        <v>0</v>
      </c>
      <c r="J11" s="25">
        <f t="shared" si="3"/>
        <v>0</v>
      </c>
      <c r="K11" s="25"/>
      <c r="L11" s="25">
        <f t="shared" si="4"/>
        <v>0</v>
      </c>
      <c r="M11" s="25">
        <f t="shared" si="5"/>
        <v>0</v>
      </c>
    </row>
    <row r="12" spans="1:13">
      <c r="A12" s="31">
        <v>42427</v>
      </c>
      <c r="B12" s="11" t="s">
        <v>64</v>
      </c>
      <c r="C12" s="16" t="s">
        <v>30</v>
      </c>
      <c r="D12" s="16" t="s">
        <v>39</v>
      </c>
      <c r="E12" s="16"/>
      <c r="F12" s="25" t="e">
        <f t="shared" si="6"/>
        <v>#REF!</v>
      </c>
      <c r="G12" s="25" t="e">
        <f t="shared" si="7"/>
        <v>#REF!</v>
      </c>
      <c r="H12" s="25" t="s">
        <v>23</v>
      </c>
      <c r="I12" s="25">
        <f t="shared" si="2"/>
        <v>1</v>
      </c>
      <c r="J12" s="25">
        <f t="shared" si="3"/>
        <v>0</v>
      </c>
      <c r="K12" s="25"/>
      <c r="L12" s="25">
        <f t="shared" si="4"/>
        <v>0</v>
      </c>
      <c r="M12" s="25">
        <f t="shared" si="5"/>
        <v>0</v>
      </c>
    </row>
    <row r="13" spans="1:13">
      <c r="A13" s="33">
        <v>39741</v>
      </c>
      <c r="B13" s="11" t="s">
        <v>98</v>
      </c>
      <c r="C13" s="16" t="s">
        <v>99</v>
      </c>
      <c r="D13" s="16" t="s">
        <v>100</v>
      </c>
      <c r="E13" s="16"/>
      <c r="F13" s="25" t="e">
        <f t="shared" si="6"/>
        <v>#REF!</v>
      </c>
      <c r="G13" s="25" t="e">
        <f t="shared" si="7"/>
        <v>#REF!</v>
      </c>
      <c r="H13" s="25" t="s">
        <v>4</v>
      </c>
      <c r="I13" s="25">
        <f t="shared" si="2"/>
        <v>0</v>
      </c>
      <c r="J13" s="25">
        <f t="shared" si="3"/>
        <v>0</v>
      </c>
      <c r="K13" s="25"/>
      <c r="L13" s="25">
        <f t="shared" si="4"/>
        <v>0</v>
      </c>
      <c r="M13" s="25">
        <f t="shared" si="5"/>
        <v>0</v>
      </c>
    </row>
    <row r="14" spans="1:13">
      <c r="A14" s="11"/>
      <c r="B14" s="11"/>
      <c r="C14" s="16" t="s">
        <v>47</v>
      </c>
      <c r="D14" s="16" t="s">
        <v>49</v>
      </c>
      <c r="E14" s="16"/>
      <c r="F14" s="25" t="e">
        <f t="shared" si="6"/>
        <v>#REF!</v>
      </c>
      <c r="G14" s="25" t="e">
        <f t="shared" si="7"/>
        <v>#REF!</v>
      </c>
      <c r="H14" s="25"/>
      <c r="I14" s="25">
        <f t="shared" si="2"/>
        <v>0</v>
      </c>
      <c r="J14" s="25">
        <f t="shared" si="3"/>
        <v>0</v>
      </c>
      <c r="K14" s="25"/>
      <c r="L14" s="25">
        <f t="shared" si="4"/>
        <v>0</v>
      </c>
      <c r="M14" s="25">
        <f t="shared" si="5"/>
        <v>0</v>
      </c>
    </row>
    <row r="15" spans="1:13">
      <c r="A15" s="31">
        <v>42253</v>
      </c>
      <c r="B15" s="11" t="s">
        <v>64</v>
      </c>
      <c r="C15" s="16" t="s">
        <v>60</v>
      </c>
      <c r="D15" s="16" t="s">
        <v>101</v>
      </c>
      <c r="E15" s="16"/>
      <c r="F15" s="25" t="e">
        <f t="shared" si="6"/>
        <v>#REF!</v>
      </c>
      <c r="G15" s="25" t="e">
        <f t="shared" si="7"/>
        <v>#REF!</v>
      </c>
      <c r="H15" s="25" t="s">
        <v>23</v>
      </c>
      <c r="I15" s="25">
        <f t="shared" si="2"/>
        <v>1</v>
      </c>
      <c r="J15" s="25">
        <f t="shared" si="3"/>
        <v>0</v>
      </c>
      <c r="K15" s="25"/>
      <c r="L15" s="25">
        <f t="shared" si="4"/>
        <v>0</v>
      </c>
      <c r="M15" s="25">
        <f t="shared" si="5"/>
        <v>0</v>
      </c>
    </row>
    <row r="16" spans="1:13">
      <c r="A16" s="31">
        <v>41457</v>
      </c>
      <c r="B16" s="11" t="s">
        <v>64</v>
      </c>
      <c r="C16" s="16" t="s">
        <v>60</v>
      </c>
      <c r="D16" s="16" t="s">
        <v>61</v>
      </c>
      <c r="E16" s="16"/>
      <c r="F16" s="25" t="e">
        <f t="shared" si="6"/>
        <v>#REF!</v>
      </c>
      <c r="G16" s="25" t="e">
        <f t="shared" si="7"/>
        <v>#REF!</v>
      </c>
      <c r="H16" s="25" t="s">
        <v>4</v>
      </c>
      <c r="I16" s="25">
        <f t="shared" si="2"/>
        <v>0</v>
      </c>
      <c r="J16" s="25">
        <f t="shared" si="3"/>
        <v>0</v>
      </c>
      <c r="K16" s="25"/>
      <c r="L16" s="25">
        <f t="shared" si="4"/>
        <v>0</v>
      </c>
      <c r="M16" s="25">
        <f t="shared" si="5"/>
        <v>0</v>
      </c>
    </row>
    <row r="17" spans="1:13">
      <c r="A17" s="31">
        <v>41417</v>
      </c>
      <c r="B17" s="11" t="s">
        <v>64</v>
      </c>
      <c r="C17" s="16" t="s">
        <v>67</v>
      </c>
      <c r="D17" s="16" t="s">
        <v>68</v>
      </c>
      <c r="E17" s="16"/>
      <c r="F17" s="25" t="e">
        <f t="shared" si="6"/>
        <v>#REF!</v>
      </c>
      <c r="G17" s="25" t="e">
        <f t="shared" si="7"/>
        <v>#REF!</v>
      </c>
      <c r="H17" s="25" t="s">
        <v>23</v>
      </c>
      <c r="I17" s="25">
        <f t="shared" si="2"/>
        <v>1</v>
      </c>
      <c r="J17" s="25">
        <f t="shared" si="3"/>
        <v>0</v>
      </c>
      <c r="K17" s="25"/>
      <c r="L17" s="25">
        <f t="shared" si="4"/>
        <v>0</v>
      </c>
      <c r="M17" s="25">
        <f t="shared" si="5"/>
        <v>0</v>
      </c>
    </row>
    <row r="18" spans="1:13">
      <c r="A18" s="11"/>
      <c r="B18" s="11" t="s">
        <v>64</v>
      </c>
      <c r="C18" s="16" t="s">
        <v>69</v>
      </c>
      <c r="D18" s="16" t="s">
        <v>70</v>
      </c>
      <c r="E18" s="16"/>
      <c r="F18" s="25" t="e">
        <f t="shared" si="6"/>
        <v>#REF!</v>
      </c>
      <c r="G18" s="25" t="e">
        <f t="shared" si="7"/>
        <v>#REF!</v>
      </c>
      <c r="H18" s="25" t="s">
        <v>23</v>
      </c>
      <c r="I18" s="25">
        <f t="shared" si="2"/>
        <v>1</v>
      </c>
      <c r="J18" s="25">
        <f t="shared" si="3"/>
        <v>0</v>
      </c>
      <c r="K18" s="25"/>
      <c r="L18" s="25">
        <f t="shared" si="4"/>
        <v>0</v>
      </c>
      <c r="M18" s="25">
        <f t="shared" si="5"/>
        <v>0</v>
      </c>
    </row>
    <row r="19" spans="1:13">
      <c r="A19" s="31">
        <v>42061</v>
      </c>
      <c r="B19" s="11" t="s">
        <v>103</v>
      </c>
      <c r="C19" s="16" t="s">
        <v>40</v>
      </c>
      <c r="D19" s="16" t="s">
        <v>43</v>
      </c>
      <c r="E19" s="16"/>
      <c r="F19" s="25" t="e">
        <f t="shared" si="6"/>
        <v>#REF!</v>
      </c>
      <c r="G19" s="25" t="e">
        <f t="shared" si="7"/>
        <v>#REF!</v>
      </c>
      <c r="H19" s="25" t="s">
        <v>23</v>
      </c>
      <c r="I19" s="25">
        <f t="shared" si="2"/>
        <v>1</v>
      </c>
      <c r="J19" s="25">
        <f t="shared" si="3"/>
        <v>0</v>
      </c>
      <c r="K19" s="25"/>
      <c r="L19" s="25">
        <f t="shared" si="4"/>
        <v>0</v>
      </c>
      <c r="M19" s="25">
        <f t="shared" si="5"/>
        <v>0</v>
      </c>
    </row>
    <row r="20" spans="1:13">
      <c r="A20" s="11"/>
      <c r="B20" s="11" t="s">
        <v>72</v>
      </c>
      <c r="C20" s="16" t="s">
        <v>76</v>
      </c>
      <c r="D20" s="16" t="s">
        <v>77</v>
      </c>
      <c r="E20" s="16"/>
      <c r="F20" s="25" t="e">
        <f t="shared" si="6"/>
        <v>#REF!</v>
      </c>
      <c r="G20" s="25" t="e">
        <f t="shared" si="7"/>
        <v>#REF!</v>
      </c>
      <c r="H20" s="25" t="s">
        <v>23</v>
      </c>
      <c r="I20" s="25">
        <f t="shared" si="2"/>
        <v>1</v>
      </c>
      <c r="J20" s="25">
        <f t="shared" si="3"/>
        <v>0</v>
      </c>
      <c r="K20" s="25"/>
      <c r="L20" s="25">
        <f t="shared" si="4"/>
        <v>0</v>
      </c>
      <c r="M20" s="25">
        <f t="shared" si="5"/>
        <v>0</v>
      </c>
    </row>
    <row r="21" spans="1:13">
      <c r="A21" s="38"/>
      <c r="B21" s="11" t="s">
        <v>98</v>
      </c>
      <c r="C21" s="16" t="s">
        <v>79</v>
      </c>
      <c r="D21" s="16" t="s">
        <v>80</v>
      </c>
      <c r="E21" s="16"/>
      <c r="F21" s="25" t="e">
        <f t="shared" si="6"/>
        <v>#REF!</v>
      </c>
      <c r="G21" s="25" t="e">
        <f t="shared" si="7"/>
        <v>#REF!</v>
      </c>
      <c r="H21" s="25" t="s">
        <v>23</v>
      </c>
      <c r="I21" s="25">
        <f t="shared" si="2"/>
        <v>1</v>
      </c>
      <c r="J21" s="25">
        <f t="shared" si="3"/>
        <v>0</v>
      </c>
      <c r="K21" s="25"/>
      <c r="L21" s="25">
        <f t="shared" si="4"/>
        <v>0</v>
      </c>
      <c r="M21" s="25">
        <f t="shared" si="5"/>
        <v>0</v>
      </c>
    </row>
    <row r="22" spans="1:13">
      <c r="A22" s="11"/>
      <c r="B22" s="11" t="s">
        <v>111</v>
      </c>
      <c r="C22" s="16" t="s">
        <v>83</v>
      </c>
      <c r="D22" s="16" t="s">
        <v>84</v>
      </c>
      <c r="E22" s="16"/>
      <c r="F22" s="25" t="e">
        <f t="shared" si="6"/>
        <v>#REF!</v>
      </c>
      <c r="G22" s="25" t="e">
        <f t="shared" si="7"/>
        <v>#REF!</v>
      </c>
      <c r="H22" s="25" t="s">
        <v>23</v>
      </c>
      <c r="I22" s="25">
        <f t="shared" si="2"/>
        <v>1</v>
      </c>
      <c r="J22" s="25">
        <f t="shared" si="3"/>
        <v>0</v>
      </c>
      <c r="K22" s="25"/>
      <c r="L22" s="25">
        <f t="shared" si="4"/>
        <v>0</v>
      </c>
      <c r="M22" s="25">
        <f t="shared" si="5"/>
        <v>0</v>
      </c>
    </row>
    <row r="23" spans="1:13">
      <c r="A23" s="31">
        <v>41720</v>
      </c>
      <c r="B23" s="11" t="s">
        <v>128</v>
      </c>
      <c r="C23" s="16" t="s">
        <v>129</v>
      </c>
      <c r="D23" s="16" t="s">
        <v>130</v>
      </c>
      <c r="E23" s="16"/>
      <c r="F23" s="25" t="e">
        <f t="shared" si="6"/>
        <v>#REF!</v>
      </c>
      <c r="G23" s="25" t="e">
        <f t="shared" si="7"/>
        <v>#REF!</v>
      </c>
      <c r="H23" s="25" t="s">
        <v>23</v>
      </c>
      <c r="I23" s="25">
        <f t="shared" si="2"/>
        <v>1</v>
      </c>
      <c r="J23" s="25">
        <f t="shared" si="3"/>
        <v>0</v>
      </c>
      <c r="K23" s="25"/>
      <c r="L23" s="25">
        <f t="shared" si="4"/>
        <v>0</v>
      </c>
      <c r="M23" s="25">
        <f t="shared" si="5"/>
        <v>0</v>
      </c>
    </row>
    <row r="24" spans="1:13">
      <c r="A24" s="11"/>
      <c r="B24" s="11"/>
      <c r="C24" s="16" t="s">
        <v>257</v>
      </c>
      <c r="D24" s="16" t="s">
        <v>258</v>
      </c>
      <c r="E24" s="11"/>
      <c r="F24" s="25"/>
      <c r="G24" s="25"/>
      <c r="H24" s="25" t="s">
        <v>4</v>
      </c>
      <c r="I24" s="25">
        <f t="shared" si="2"/>
        <v>0</v>
      </c>
      <c r="J24" s="25">
        <f t="shared" si="3"/>
        <v>0</v>
      </c>
      <c r="K24" s="25"/>
      <c r="L24" s="25">
        <f t="shared" si="4"/>
        <v>0</v>
      </c>
      <c r="M24" s="25">
        <f t="shared" si="5"/>
        <v>0</v>
      </c>
    </row>
    <row r="25" spans="1:13">
      <c r="A25" s="11"/>
      <c r="B25" s="11" t="s">
        <v>140</v>
      </c>
      <c r="C25" s="16" t="s">
        <v>86</v>
      </c>
      <c r="D25" s="16" t="s">
        <v>87</v>
      </c>
      <c r="E25" s="11"/>
      <c r="F25" s="25" t="e">
        <f t="shared" ref="F25:F28" si="8">IF(#REF!="présent",1,0)</f>
        <v>#REF!</v>
      </c>
      <c r="G25" s="25" t="e">
        <f t="shared" ref="G25:G28" si="9">IF(#REF!="présent sans nuits",1,0)</f>
        <v>#REF!</v>
      </c>
      <c r="H25" s="25" t="s">
        <v>4</v>
      </c>
      <c r="I25" s="25">
        <f t="shared" si="2"/>
        <v>0</v>
      </c>
      <c r="J25" s="25">
        <f t="shared" si="3"/>
        <v>0</v>
      </c>
      <c r="K25" s="25"/>
      <c r="L25" s="25">
        <f t="shared" si="4"/>
        <v>0</v>
      </c>
      <c r="M25" s="25">
        <f t="shared" si="5"/>
        <v>0</v>
      </c>
    </row>
    <row r="26" spans="1:13">
      <c r="A26" s="1"/>
      <c r="B26" s="1"/>
      <c r="C26" s="1"/>
      <c r="D26" s="1"/>
      <c r="E26" s="1"/>
      <c r="F26" s="25" t="e">
        <f t="shared" si="8"/>
        <v>#REF!</v>
      </c>
      <c r="G26" s="25" t="e">
        <f t="shared" si="9"/>
        <v>#REF!</v>
      </c>
      <c r="H26" s="25"/>
      <c r="I26" s="25">
        <f t="shared" si="2"/>
        <v>0</v>
      </c>
      <c r="J26" s="25">
        <f t="shared" si="3"/>
        <v>0</v>
      </c>
      <c r="K26" s="25"/>
      <c r="L26" s="25">
        <f t="shared" si="4"/>
        <v>0</v>
      </c>
      <c r="M26" s="25">
        <f t="shared" si="5"/>
        <v>0</v>
      </c>
    </row>
    <row r="27" spans="1:13">
      <c r="A27" s="1"/>
      <c r="B27" s="1"/>
      <c r="C27" s="1"/>
      <c r="D27" s="1"/>
      <c r="E27" s="1"/>
      <c r="F27" s="25" t="e">
        <f t="shared" si="8"/>
        <v>#REF!</v>
      </c>
      <c r="G27" s="25" t="e">
        <f t="shared" si="9"/>
        <v>#REF!</v>
      </c>
      <c r="H27" s="25"/>
      <c r="I27" s="25">
        <f t="shared" si="2"/>
        <v>0</v>
      </c>
      <c r="J27" s="25">
        <f t="shared" si="3"/>
        <v>0</v>
      </c>
      <c r="K27" s="25"/>
      <c r="L27" s="25">
        <f t="shared" si="4"/>
        <v>0</v>
      </c>
      <c r="M27" s="25">
        <f t="shared" si="5"/>
        <v>0</v>
      </c>
    </row>
    <row r="28" spans="1:13">
      <c r="A28" s="1"/>
      <c r="B28" s="1"/>
      <c r="C28" s="1"/>
      <c r="D28" s="1"/>
      <c r="E28" s="1"/>
      <c r="F28" s="25" t="e">
        <f t="shared" si="8"/>
        <v>#REF!</v>
      </c>
      <c r="G28" s="25" t="e">
        <f t="shared" si="9"/>
        <v>#REF!</v>
      </c>
      <c r="H28" s="25"/>
      <c r="I28" s="25">
        <f t="shared" si="2"/>
        <v>0</v>
      </c>
      <c r="J28" s="25">
        <f t="shared" si="3"/>
        <v>0</v>
      </c>
      <c r="K28" s="25"/>
      <c r="L28" s="25">
        <f t="shared" si="4"/>
        <v>0</v>
      </c>
      <c r="M28" s="25">
        <f t="shared" si="5"/>
        <v>0</v>
      </c>
    </row>
    <row r="29" spans="1:13">
      <c r="A29" s="1"/>
      <c r="B29" s="1"/>
      <c r="C29" s="13" t="s">
        <v>149</v>
      </c>
      <c r="D29" s="15"/>
      <c r="E29" s="15"/>
      <c r="F29" s="46"/>
      <c r="G29" s="46"/>
      <c r="H29" s="46"/>
      <c r="I29" s="46"/>
      <c r="J29" s="46"/>
      <c r="K29" s="46"/>
      <c r="L29" s="46"/>
      <c r="M29" s="46"/>
    </row>
    <row r="30" spans="1:13">
      <c r="A30" s="1"/>
      <c r="B30" s="1" t="s">
        <v>96</v>
      </c>
      <c r="C30" s="21" t="s">
        <v>74</v>
      </c>
      <c r="D30" s="21" t="s">
        <v>151</v>
      </c>
      <c r="E30" s="21"/>
      <c r="F30" s="25" t="e">
        <f t="shared" ref="F30:F37" si="10">IF(#REF!="présent",1,0)</f>
        <v>#REF!</v>
      </c>
      <c r="G30" s="25" t="e">
        <f t="shared" ref="G30:G37" si="11">IF(#REF!="présent sans nuits",1,0)</f>
        <v>#REF!</v>
      </c>
      <c r="H30" s="25"/>
      <c r="I30" s="25">
        <f t="shared" ref="I30:I37" si="12">IF(H30="présent",1,0)</f>
        <v>0</v>
      </c>
      <c r="J30" s="25">
        <f t="shared" ref="J30:J37" si="13">IF(H30="présent sans nuits",1,0)</f>
        <v>0</v>
      </c>
      <c r="K30" s="25"/>
      <c r="L30" s="25">
        <f t="shared" ref="L30:L37" si="14">IF(K30="présent",1,0)</f>
        <v>0</v>
      </c>
      <c r="M30" s="25">
        <f t="shared" ref="M30:M37" si="15">IF(K30="présent sans nuits",1,0)</f>
        <v>0</v>
      </c>
    </row>
    <row r="31" spans="1:13">
      <c r="A31" s="1"/>
      <c r="B31" s="1"/>
      <c r="C31" s="21" t="s">
        <v>153</v>
      </c>
      <c r="D31" s="21" t="s">
        <v>104</v>
      </c>
      <c r="E31" s="21"/>
      <c r="F31" s="25" t="e">
        <f t="shared" si="10"/>
        <v>#REF!</v>
      </c>
      <c r="G31" s="25" t="e">
        <f t="shared" si="11"/>
        <v>#REF!</v>
      </c>
      <c r="H31" s="25" t="s">
        <v>23</v>
      </c>
      <c r="I31" s="25">
        <f t="shared" si="12"/>
        <v>1</v>
      </c>
      <c r="J31" s="25">
        <f t="shared" si="13"/>
        <v>0</v>
      </c>
      <c r="K31" s="25"/>
      <c r="L31" s="25">
        <f t="shared" si="14"/>
        <v>0</v>
      </c>
      <c r="M31" s="25">
        <f t="shared" si="15"/>
        <v>0</v>
      </c>
    </row>
    <row r="32" spans="1:13">
      <c r="A32" s="1"/>
      <c r="B32" s="1" t="s">
        <v>134</v>
      </c>
      <c r="C32" s="21" t="s">
        <v>154</v>
      </c>
      <c r="D32" s="21" t="s">
        <v>155</v>
      </c>
      <c r="E32" s="21"/>
      <c r="F32" s="25" t="e">
        <f t="shared" si="10"/>
        <v>#REF!</v>
      </c>
      <c r="G32" s="25" t="e">
        <f t="shared" si="11"/>
        <v>#REF!</v>
      </c>
      <c r="H32" s="25"/>
      <c r="I32" s="25">
        <f t="shared" si="12"/>
        <v>0</v>
      </c>
      <c r="J32" s="25">
        <f t="shared" si="13"/>
        <v>0</v>
      </c>
      <c r="K32" s="25"/>
      <c r="L32" s="25">
        <f t="shared" si="14"/>
        <v>0</v>
      </c>
      <c r="M32" s="25">
        <f t="shared" si="15"/>
        <v>0</v>
      </c>
    </row>
    <row r="33" spans="1:17">
      <c r="A33" s="1"/>
      <c r="B33" s="1"/>
      <c r="C33" s="21" t="s">
        <v>156</v>
      </c>
      <c r="D33" s="21" t="s">
        <v>107</v>
      </c>
      <c r="E33" s="21"/>
      <c r="F33" s="25" t="e">
        <f t="shared" si="10"/>
        <v>#REF!</v>
      </c>
      <c r="G33" s="25" t="e">
        <f t="shared" si="11"/>
        <v>#REF!</v>
      </c>
      <c r="H33" s="25"/>
      <c r="I33" s="25">
        <f t="shared" si="12"/>
        <v>0</v>
      </c>
      <c r="J33" s="25">
        <f t="shared" si="13"/>
        <v>0</v>
      </c>
      <c r="K33" s="25"/>
      <c r="L33" s="25">
        <f t="shared" si="14"/>
        <v>0</v>
      </c>
      <c r="M33" s="25">
        <f t="shared" si="15"/>
        <v>0</v>
      </c>
    </row>
    <row r="34" spans="1:17">
      <c r="A34" s="1"/>
      <c r="B34" s="1"/>
      <c r="C34" s="23" t="s">
        <v>157</v>
      </c>
      <c r="D34" s="21" t="s">
        <v>158</v>
      </c>
      <c r="E34" s="21"/>
      <c r="F34" s="25" t="e">
        <f t="shared" si="10"/>
        <v>#REF!</v>
      </c>
      <c r="G34" s="25" t="e">
        <f t="shared" si="11"/>
        <v>#REF!</v>
      </c>
      <c r="H34" s="25"/>
      <c r="I34" s="25">
        <f t="shared" si="12"/>
        <v>0</v>
      </c>
      <c r="J34" s="25">
        <f t="shared" si="13"/>
        <v>0</v>
      </c>
      <c r="K34" s="25"/>
      <c r="L34" s="25">
        <f t="shared" si="14"/>
        <v>0</v>
      </c>
      <c r="M34" s="25">
        <f t="shared" si="15"/>
        <v>0</v>
      </c>
    </row>
    <row r="35" spans="1:17">
      <c r="A35" s="1"/>
      <c r="B35" s="1"/>
      <c r="C35" s="1"/>
      <c r="D35" s="1"/>
      <c r="E35" s="1"/>
      <c r="F35" s="25" t="e">
        <f t="shared" si="10"/>
        <v>#REF!</v>
      </c>
      <c r="G35" s="25" t="e">
        <f t="shared" si="11"/>
        <v>#REF!</v>
      </c>
      <c r="H35" s="25"/>
      <c r="I35" s="25">
        <f t="shared" si="12"/>
        <v>0</v>
      </c>
      <c r="J35" s="25">
        <f t="shared" si="13"/>
        <v>0</v>
      </c>
      <c r="K35" s="25"/>
      <c r="L35" s="25">
        <f t="shared" si="14"/>
        <v>0</v>
      </c>
      <c r="M35" s="25">
        <f t="shared" si="15"/>
        <v>0</v>
      </c>
    </row>
    <row r="36" spans="1:17">
      <c r="A36" s="1"/>
      <c r="B36" s="1"/>
      <c r="C36" s="1"/>
      <c r="D36" s="1"/>
      <c r="E36" s="1"/>
      <c r="F36" s="25" t="e">
        <f t="shared" si="10"/>
        <v>#REF!</v>
      </c>
      <c r="G36" s="25" t="e">
        <f t="shared" si="11"/>
        <v>#REF!</v>
      </c>
      <c r="H36" s="25"/>
      <c r="I36" s="25">
        <f t="shared" si="12"/>
        <v>0</v>
      </c>
      <c r="J36" s="25">
        <f t="shared" si="13"/>
        <v>0</v>
      </c>
      <c r="K36" s="25"/>
      <c r="L36" s="25">
        <f t="shared" si="14"/>
        <v>0</v>
      </c>
      <c r="M36" s="25">
        <f t="shared" si="15"/>
        <v>0</v>
      </c>
    </row>
    <row r="37" spans="1:17">
      <c r="A37" s="1"/>
      <c r="B37" s="1"/>
      <c r="C37" s="1"/>
      <c r="D37" s="1"/>
      <c r="E37" s="1"/>
      <c r="F37" s="25" t="e">
        <f t="shared" si="10"/>
        <v>#REF!</v>
      </c>
      <c r="G37" s="25" t="e">
        <f t="shared" si="11"/>
        <v>#REF!</v>
      </c>
      <c r="H37" s="25"/>
      <c r="I37" s="25">
        <f t="shared" si="12"/>
        <v>0</v>
      </c>
      <c r="J37" s="25">
        <f t="shared" si="13"/>
        <v>0</v>
      </c>
      <c r="K37" s="25"/>
      <c r="L37" s="25">
        <f t="shared" si="14"/>
        <v>0</v>
      </c>
      <c r="M37" s="25">
        <f t="shared" si="15"/>
        <v>0</v>
      </c>
    </row>
    <row r="38" spans="1:17">
      <c r="A38" s="2" t="s">
        <v>159</v>
      </c>
      <c r="B38" s="48" t="s">
        <v>160</v>
      </c>
      <c r="C38" s="204" t="s">
        <v>161</v>
      </c>
      <c r="D38" s="203"/>
      <c r="E38" s="13"/>
      <c r="F38" s="46"/>
      <c r="G38" s="46"/>
      <c r="H38" s="46"/>
      <c r="I38" s="46"/>
      <c r="J38" s="46"/>
      <c r="K38" s="46"/>
      <c r="L38" s="46"/>
      <c r="M38" s="46"/>
      <c r="P38" s="1"/>
      <c r="Q38" s="1"/>
    </row>
    <row r="39" spans="1:17">
      <c r="A39" s="60">
        <v>28627</v>
      </c>
      <c r="B39" s="1" t="s">
        <v>204</v>
      </c>
      <c r="C39" s="21" t="s">
        <v>8</v>
      </c>
      <c r="D39" s="21" t="s">
        <v>162</v>
      </c>
      <c r="E39" s="21"/>
      <c r="F39" s="25" t="e">
        <f t="shared" ref="F39:F40" si="16">IF(#REF!="présent",1,0)</f>
        <v>#REF!</v>
      </c>
      <c r="G39" s="25" t="e">
        <f t="shared" ref="G39:G40" si="17">IF(#REF!="présent sans nuits",1,0)</f>
        <v>#REF!</v>
      </c>
      <c r="H39" s="25"/>
      <c r="I39" s="25">
        <f t="shared" ref="I39:I82" si="18">IF(H39="présent",1,0)</f>
        <v>0</v>
      </c>
      <c r="J39" s="25">
        <f t="shared" ref="J39:J82" si="19">IF(H39="présent sans nuits",1,0)</f>
        <v>0</v>
      </c>
      <c r="K39" s="25"/>
      <c r="L39" s="25">
        <f t="shared" ref="L39:L82" si="20">IF(K39="présent",1,0)</f>
        <v>0</v>
      </c>
      <c r="M39" s="25">
        <f t="shared" ref="M39:M82" si="21">IF(K39="présent sans nuits",1,0)</f>
        <v>0</v>
      </c>
      <c r="P39" s="1"/>
      <c r="Q39" s="1"/>
    </row>
    <row r="40" spans="1:17">
      <c r="A40" s="62">
        <v>31006</v>
      </c>
      <c r="B40" s="1" t="s">
        <v>204</v>
      </c>
      <c r="C40" s="21" t="s">
        <v>170</v>
      </c>
      <c r="D40" s="21" t="s">
        <v>171</v>
      </c>
      <c r="E40" s="21"/>
      <c r="F40" s="25" t="e">
        <f t="shared" si="16"/>
        <v>#REF!</v>
      </c>
      <c r="G40" s="25" t="e">
        <f t="shared" si="17"/>
        <v>#REF!</v>
      </c>
      <c r="H40" s="25"/>
      <c r="I40" s="25">
        <f t="shared" si="18"/>
        <v>0</v>
      </c>
      <c r="J40" s="25">
        <f t="shared" si="19"/>
        <v>0</v>
      </c>
      <c r="K40" s="25"/>
      <c r="L40" s="25">
        <f t="shared" si="20"/>
        <v>0</v>
      </c>
      <c r="M40" s="25">
        <f t="shared" si="21"/>
        <v>0</v>
      </c>
      <c r="P40" s="1"/>
      <c r="Q40" s="1"/>
    </row>
    <row r="41" spans="1:17">
      <c r="A41" s="1"/>
      <c r="B41" s="1"/>
      <c r="C41" s="21" t="s">
        <v>265</v>
      </c>
      <c r="D41" s="21" t="s">
        <v>266</v>
      </c>
      <c r="E41" s="21"/>
      <c r="F41" s="25"/>
      <c r="G41" s="25"/>
      <c r="H41" s="25"/>
      <c r="I41" s="25">
        <f t="shared" si="18"/>
        <v>0</v>
      </c>
      <c r="J41" s="25">
        <f t="shared" si="19"/>
        <v>0</v>
      </c>
      <c r="K41" s="25"/>
      <c r="L41" s="25">
        <f t="shared" si="20"/>
        <v>0</v>
      </c>
      <c r="M41" s="25">
        <f t="shared" si="21"/>
        <v>0</v>
      </c>
      <c r="P41" s="1"/>
      <c r="Q41" s="1"/>
    </row>
    <row r="42" spans="1:17">
      <c r="A42" s="1" t="s">
        <v>71</v>
      </c>
      <c r="B42" s="1" t="s">
        <v>72</v>
      </c>
      <c r="C42" s="21" t="s">
        <v>65</v>
      </c>
      <c r="D42" s="21" t="s">
        <v>174</v>
      </c>
      <c r="E42" s="21"/>
      <c r="F42" s="25" t="e">
        <f t="shared" ref="F42:F75" si="22">IF(#REF!="présent",1,0)</f>
        <v>#REF!</v>
      </c>
      <c r="G42" s="25" t="e">
        <f t="shared" ref="G42:G75" si="23">IF(#REF!="présent sans nuits",1,0)</f>
        <v>#REF!</v>
      </c>
      <c r="H42" s="25" t="s">
        <v>4</v>
      </c>
      <c r="I42" s="25">
        <f t="shared" si="18"/>
        <v>0</v>
      </c>
      <c r="J42" s="25">
        <f t="shared" si="19"/>
        <v>0</v>
      </c>
      <c r="K42" s="25"/>
      <c r="L42" s="25">
        <f t="shared" si="20"/>
        <v>0</v>
      </c>
      <c r="M42" s="25">
        <f t="shared" si="21"/>
        <v>0</v>
      </c>
      <c r="P42" s="1"/>
      <c r="Q42" s="1"/>
    </row>
    <row r="43" spans="1:17">
      <c r="A43" s="1" t="s">
        <v>71</v>
      </c>
      <c r="B43" s="1" t="s">
        <v>72</v>
      </c>
      <c r="C43" s="21" t="s">
        <v>65</v>
      </c>
      <c r="D43" s="21" t="s">
        <v>177</v>
      </c>
      <c r="E43" s="21"/>
      <c r="F43" s="25" t="e">
        <f t="shared" si="22"/>
        <v>#REF!</v>
      </c>
      <c r="G43" s="25" t="e">
        <f t="shared" si="23"/>
        <v>#REF!</v>
      </c>
      <c r="H43" s="25" t="s">
        <v>4</v>
      </c>
      <c r="I43" s="25">
        <f t="shared" si="18"/>
        <v>0</v>
      </c>
      <c r="J43" s="25">
        <f t="shared" si="19"/>
        <v>0</v>
      </c>
      <c r="K43" s="25"/>
      <c r="L43" s="25">
        <f t="shared" si="20"/>
        <v>0</v>
      </c>
      <c r="M43" s="25">
        <f t="shared" si="21"/>
        <v>0</v>
      </c>
      <c r="P43" s="1"/>
      <c r="Q43" s="1"/>
    </row>
    <row r="44" spans="1:17">
      <c r="A44" s="60">
        <v>30257</v>
      </c>
      <c r="B44" s="1" t="s">
        <v>204</v>
      </c>
      <c r="C44" s="21" t="s">
        <v>20</v>
      </c>
      <c r="D44" s="21" t="s">
        <v>182</v>
      </c>
      <c r="E44" s="21"/>
      <c r="F44" s="25" t="e">
        <f t="shared" si="22"/>
        <v>#REF!</v>
      </c>
      <c r="G44" s="25" t="e">
        <f t="shared" si="23"/>
        <v>#REF!</v>
      </c>
      <c r="H44" s="25"/>
      <c r="I44" s="25">
        <f t="shared" si="18"/>
        <v>0</v>
      </c>
      <c r="J44" s="25">
        <f t="shared" si="19"/>
        <v>0</v>
      </c>
      <c r="K44" s="25"/>
      <c r="L44" s="25">
        <f t="shared" si="20"/>
        <v>0</v>
      </c>
      <c r="M44" s="25">
        <f t="shared" si="21"/>
        <v>0</v>
      </c>
      <c r="P44" s="1"/>
      <c r="Q44" s="1"/>
    </row>
    <row r="45" spans="1:17">
      <c r="A45" s="1"/>
      <c r="B45" s="1"/>
      <c r="C45" s="21" t="s">
        <v>20</v>
      </c>
      <c r="D45" s="21" t="s">
        <v>44</v>
      </c>
      <c r="E45" s="21"/>
      <c r="F45" s="25" t="e">
        <f t="shared" si="22"/>
        <v>#REF!</v>
      </c>
      <c r="G45" s="25" t="e">
        <f t="shared" si="23"/>
        <v>#REF!</v>
      </c>
      <c r="H45" s="25"/>
      <c r="I45" s="25">
        <f t="shared" si="18"/>
        <v>0</v>
      </c>
      <c r="J45" s="25">
        <f t="shared" si="19"/>
        <v>0</v>
      </c>
      <c r="K45" s="25"/>
      <c r="L45" s="25">
        <f t="shared" si="20"/>
        <v>0</v>
      </c>
      <c r="M45" s="25">
        <f t="shared" si="21"/>
        <v>0</v>
      </c>
      <c r="P45" s="1"/>
      <c r="Q45" s="1"/>
    </row>
    <row r="46" spans="1:17">
      <c r="A46" s="1"/>
      <c r="B46" s="56"/>
      <c r="C46" s="21" t="s">
        <v>81</v>
      </c>
      <c r="D46" s="21" t="s">
        <v>189</v>
      </c>
      <c r="E46" s="21"/>
      <c r="F46" s="25" t="e">
        <f t="shared" si="22"/>
        <v>#REF!</v>
      </c>
      <c r="G46" s="25" t="e">
        <f t="shared" si="23"/>
        <v>#REF!</v>
      </c>
      <c r="H46" s="25" t="s">
        <v>4</v>
      </c>
      <c r="I46" s="25">
        <f t="shared" si="18"/>
        <v>0</v>
      </c>
      <c r="J46" s="25">
        <f t="shared" si="19"/>
        <v>0</v>
      </c>
      <c r="K46" s="25"/>
      <c r="L46" s="25">
        <f t="shared" si="20"/>
        <v>0</v>
      </c>
      <c r="M46" s="25">
        <f t="shared" si="21"/>
        <v>0</v>
      </c>
      <c r="P46" s="1"/>
      <c r="Q46" s="1"/>
    </row>
    <row r="47" spans="1:17">
      <c r="A47" s="1"/>
      <c r="B47" s="1"/>
      <c r="C47" s="21" t="s">
        <v>81</v>
      </c>
      <c r="D47" s="21" t="s">
        <v>162</v>
      </c>
      <c r="E47" s="21"/>
      <c r="F47" s="25" t="e">
        <f t="shared" si="22"/>
        <v>#REF!</v>
      </c>
      <c r="G47" s="25" t="e">
        <f t="shared" si="23"/>
        <v>#REF!</v>
      </c>
      <c r="H47" s="25" t="s">
        <v>4</v>
      </c>
      <c r="I47" s="25">
        <f t="shared" si="18"/>
        <v>0</v>
      </c>
      <c r="J47" s="25">
        <f t="shared" si="19"/>
        <v>0</v>
      </c>
      <c r="K47" s="25"/>
      <c r="L47" s="25">
        <f t="shared" si="20"/>
        <v>0</v>
      </c>
      <c r="M47" s="25">
        <f t="shared" si="21"/>
        <v>0</v>
      </c>
      <c r="P47" s="1"/>
      <c r="Q47" s="1"/>
    </row>
    <row r="48" spans="1:17">
      <c r="A48" s="1"/>
      <c r="B48" s="1" t="s">
        <v>98</v>
      </c>
      <c r="C48" s="21" t="s">
        <v>199</v>
      </c>
      <c r="D48" s="21" t="s">
        <v>200</v>
      </c>
      <c r="E48" s="21"/>
      <c r="F48" s="25" t="e">
        <f t="shared" si="22"/>
        <v>#REF!</v>
      </c>
      <c r="G48" s="25" t="e">
        <f t="shared" si="23"/>
        <v>#REF!</v>
      </c>
      <c r="H48" s="25" t="s">
        <v>4</v>
      </c>
      <c r="I48" s="25">
        <f t="shared" si="18"/>
        <v>0</v>
      </c>
      <c r="J48" s="25">
        <f t="shared" si="19"/>
        <v>0</v>
      </c>
      <c r="K48" s="25"/>
      <c r="L48" s="25">
        <f t="shared" si="20"/>
        <v>0</v>
      </c>
      <c r="M48" s="25">
        <f t="shared" si="21"/>
        <v>0</v>
      </c>
      <c r="P48" s="1"/>
      <c r="Q48" s="1"/>
    </row>
    <row r="49" spans="1:19">
      <c r="A49" s="1"/>
      <c r="B49" s="1"/>
      <c r="C49" s="58" t="s">
        <v>25</v>
      </c>
      <c r="D49" s="58" t="s">
        <v>52</v>
      </c>
      <c r="E49" s="58"/>
      <c r="F49" s="25" t="e">
        <f t="shared" si="22"/>
        <v>#REF!</v>
      </c>
      <c r="G49" s="25" t="e">
        <f t="shared" si="23"/>
        <v>#REF!</v>
      </c>
      <c r="H49" s="25" t="s">
        <v>4</v>
      </c>
      <c r="I49" s="25">
        <f t="shared" si="18"/>
        <v>0</v>
      </c>
      <c r="J49" s="25">
        <f t="shared" si="19"/>
        <v>0</v>
      </c>
      <c r="K49" s="25"/>
      <c r="L49" s="25">
        <f t="shared" si="20"/>
        <v>0</v>
      </c>
      <c r="M49" s="25">
        <f t="shared" si="21"/>
        <v>0</v>
      </c>
      <c r="P49" s="1"/>
      <c r="Q49" s="1"/>
    </row>
    <row r="50" spans="1:19">
      <c r="A50" s="66">
        <v>27683</v>
      </c>
      <c r="B50" s="1" t="s">
        <v>220</v>
      </c>
      <c r="C50" s="58" t="s">
        <v>32</v>
      </c>
      <c r="D50" s="58" t="s">
        <v>207</v>
      </c>
      <c r="E50" s="58"/>
      <c r="F50" s="25" t="e">
        <f t="shared" si="22"/>
        <v>#REF!</v>
      </c>
      <c r="G50" s="25" t="e">
        <f t="shared" si="23"/>
        <v>#REF!</v>
      </c>
      <c r="H50" s="25" t="s">
        <v>4</v>
      </c>
      <c r="I50" s="25">
        <f t="shared" si="18"/>
        <v>0</v>
      </c>
      <c r="J50" s="25">
        <f t="shared" si="19"/>
        <v>0</v>
      </c>
      <c r="K50" s="25"/>
      <c r="L50" s="25">
        <f t="shared" si="20"/>
        <v>0</v>
      </c>
      <c r="M50" s="25">
        <f t="shared" si="21"/>
        <v>0</v>
      </c>
      <c r="P50" s="1"/>
      <c r="Q50" s="1"/>
    </row>
    <row r="51" spans="1:19">
      <c r="A51" s="52">
        <v>30379</v>
      </c>
      <c r="B51" s="1" t="s">
        <v>244</v>
      </c>
      <c r="C51" s="21" t="s">
        <v>32</v>
      </c>
      <c r="D51" s="21" t="s">
        <v>208</v>
      </c>
      <c r="E51" s="21"/>
      <c r="F51" s="25" t="e">
        <f t="shared" si="22"/>
        <v>#REF!</v>
      </c>
      <c r="G51" s="25" t="e">
        <f t="shared" si="23"/>
        <v>#REF!</v>
      </c>
      <c r="H51" s="25" t="s">
        <v>4</v>
      </c>
      <c r="I51" s="25">
        <f t="shared" si="18"/>
        <v>0</v>
      </c>
      <c r="J51" s="25">
        <f t="shared" si="19"/>
        <v>0</v>
      </c>
      <c r="K51" s="25"/>
      <c r="L51" s="25">
        <f t="shared" si="20"/>
        <v>0</v>
      </c>
      <c r="M51" s="25">
        <f t="shared" si="21"/>
        <v>0</v>
      </c>
      <c r="P51" s="1"/>
      <c r="Q51" s="1"/>
    </row>
    <row r="52" spans="1:19">
      <c r="A52" s="1"/>
      <c r="B52" s="1"/>
      <c r="C52" s="21" t="s">
        <v>30</v>
      </c>
      <c r="D52" s="21" t="s">
        <v>33</v>
      </c>
      <c r="E52" s="21"/>
      <c r="F52" s="25" t="e">
        <f t="shared" si="22"/>
        <v>#REF!</v>
      </c>
      <c r="G52" s="25" t="e">
        <f t="shared" si="23"/>
        <v>#REF!</v>
      </c>
      <c r="H52" s="25" t="s">
        <v>4</v>
      </c>
      <c r="I52" s="25">
        <f t="shared" si="18"/>
        <v>0</v>
      </c>
      <c r="J52" s="25">
        <f t="shared" si="19"/>
        <v>0</v>
      </c>
      <c r="K52" s="25"/>
      <c r="L52" s="25">
        <f t="shared" si="20"/>
        <v>0</v>
      </c>
      <c r="M52" s="25">
        <f t="shared" si="21"/>
        <v>0</v>
      </c>
      <c r="P52" s="1"/>
      <c r="Q52" s="1"/>
    </row>
    <row r="53" spans="1:19">
      <c r="A53" s="52">
        <v>39891</v>
      </c>
      <c r="B53" s="1" t="s">
        <v>64</v>
      </c>
      <c r="C53" s="21" t="s">
        <v>99</v>
      </c>
      <c r="D53" s="21" t="s">
        <v>210</v>
      </c>
      <c r="E53" s="21"/>
      <c r="F53" s="25" t="e">
        <f t="shared" si="22"/>
        <v>#REF!</v>
      </c>
      <c r="G53" s="25" t="e">
        <f t="shared" si="23"/>
        <v>#REF!</v>
      </c>
      <c r="H53" s="25" t="s">
        <v>4</v>
      </c>
      <c r="I53" s="25">
        <f t="shared" si="18"/>
        <v>0</v>
      </c>
      <c r="J53" s="25">
        <f t="shared" si="19"/>
        <v>0</v>
      </c>
      <c r="K53" s="25"/>
      <c r="L53" s="25">
        <f t="shared" si="20"/>
        <v>0</v>
      </c>
      <c r="M53" s="25">
        <f t="shared" si="21"/>
        <v>0</v>
      </c>
      <c r="P53" s="1"/>
      <c r="Q53" s="1"/>
    </row>
    <row r="54" spans="1:19">
      <c r="A54" s="52">
        <v>27844</v>
      </c>
      <c r="B54" s="1" t="s">
        <v>220</v>
      </c>
      <c r="C54" s="21" t="s">
        <v>47</v>
      </c>
      <c r="D54" s="21" t="s">
        <v>211</v>
      </c>
      <c r="E54" s="21"/>
      <c r="F54" s="25" t="e">
        <f t="shared" si="22"/>
        <v>#REF!</v>
      </c>
      <c r="G54" s="25" t="e">
        <f t="shared" si="23"/>
        <v>#REF!</v>
      </c>
      <c r="H54" s="25"/>
      <c r="I54" s="25">
        <f t="shared" si="18"/>
        <v>0</v>
      </c>
      <c r="J54" s="25">
        <f t="shared" si="19"/>
        <v>0</v>
      </c>
      <c r="K54" s="25"/>
      <c r="L54" s="25">
        <f t="shared" si="20"/>
        <v>0</v>
      </c>
      <c r="M54" s="25">
        <f t="shared" si="21"/>
        <v>0</v>
      </c>
      <c r="P54" s="1"/>
      <c r="Q54" s="1"/>
    </row>
    <row r="55" spans="1:19">
      <c r="A55" s="52">
        <v>26089</v>
      </c>
      <c r="B55" s="1" t="s">
        <v>220</v>
      </c>
      <c r="C55" s="21" t="s">
        <v>47</v>
      </c>
      <c r="D55" s="21" t="s">
        <v>212</v>
      </c>
      <c r="E55" s="21"/>
      <c r="F55" s="25" t="e">
        <f t="shared" si="22"/>
        <v>#REF!</v>
      </c>
      <c r="G55" s="25" t="e">
        <f t="shared" si="23"/>
        <v>#REF!</v>
      </c>
      <c r="H55" s="25"/>
      <c r="I55" s="25">
        <f t="shared" si="18"/>
        <v>0</v>
      </c>
      <c r="J55" s="25">
        <f t="shared" si="19"/>
        <v>0</v>
      </c>
      <c r="K55" s="25"/>
      <c r="L55" s="25">
        <f t="shared" si="20"/>
        <v>0</v>
      </c>
      <c r="M55" s="25">
        <f t="shared" si="21"/>
        <v>0</v>
      </c>
      <c r="P55" s="1"/>
      <c r="Q55" s="1"/>
    </row>
    <row r="56" spans="1:19">
      <c r="A56" s="1"/>
      <c r="B56" s="1" t="s">
        <v>218</v>
      </c>
      <c r="C56" s="21" t="s">
        <v>53</v>
      </c>
      <c r="D56" s="21" t="s">
        <v>54</v>
      </c>
      <c r="E56" s="21"/>
      <c r="F56" s="25" t="e">
        <f t="shared" si="22"/>
        <v>#REF!</v>
      </c>
      <c r="G56" s="25" t="e">
        <f t="shared" si="23"/>
        <v>#REF!</v>
      </c>
      <c r="H56" s="25"/>
      <c r="I56" s="25">
        <f t="shared" si="18"/>
        <v>0</v>
      </c>
      <c r="J56" s="25">
        <f t="shared" si="19"/>
        <v>0</v>
      </c>
      <c r="K56" s="25"/>
      <c r="L56" s="25">
        <f t="shared" si="20"/>
        <v>0</v>
      </c>
      <c r="M56" s="25">
        <f t="shared" si="21"/>
        <v>0</v>
      </c>
      <c r="P56" s="1"/>
      <c r="Q56" s="1"/>
    </row>
    <row r="57" spans="1:19">
      <c r="A57" s="1"/>
      <c r="B57" s="1" t="s">
        <v>64</v>
      </c>
      <c r="C57" s="21" t="s">
        <v>53</v>
      </c>
      <c r="D57" s="21" t="s">
        <v>55</v>
      </c>
      <c r="E57" s="21"/>
      <c r="F57" s="25" t="e">
        <f t="shared" si="22"/>
        <v>#REF!</v>
      </c>
      <c r="G57" s="25" t="e">
        <f t="shared" si="23"/>
        <v>#REF!</v>
      </c>
      <c r="H57" s="25"/>
      <c r="I57" s="25">
        <f t="shared" si="18"/>
        <v>0</v>
      </c>
      <c r="J57" s="25">
        <f t="shared" si="19"/>
        <v>0</v>
      </c>
      <c r="K57" s="25"/>
      <c r="L57" s="25">
        <f t="shared" si="20"/>
        <v>0</v>
      </c>
      <c r="M57" s="25">
        <f t="shared" si="21"/>
        <v>0</v>
      </c>
      <c r="P57" s="1"/>
      <c r="Q57" s="1"/>
      <c r="R57" s="1"/>
      <c r="S57" s="1"/>
    </row>
    <row r="58" spans="1:19">
      <c r="A58" s="1"/>
      <c r="B58" s="1" t="s">
        <v>168</v>
      </c>
      <c r="C58" s="21" t="s">
        <v>214</v>
      </c>
      <c r="D58" s="21" t="s">
        <v>215</v>
      </c>
      <c r="E58" s="21"/>
      <c r="F58" s="25" t="e">
        <f t="shared" si="22"/>
        <v>#REF!</v>
      </c>
      <c r="G58" s="25" t="e">
        <f t="shared" si="23"/>
        <v>#REF!</v>
      </c>
      <c r="H58" s="25"/>
      <c r="I58" s="25">
        <f t="shared" si="18"/>
        <v>0</v>
      </c>
      <c r="J58" s="25">
        <f t="shared" si="19"/>
        <v>0</v>
      </c>
      <c r="K58" s="25"/>
      <c r="L58" s="25">
        <f t="shared" si="20"/>
        <v>0</v>
      </c>
      <c r="M58" s="25">
        <f t="shared" si="21"/>
        <v>0</v>
      </c>
      <c r="P58" s="1"/>
      <c r="Q58" s="1"/>
      <c r="R58" s="1"/>
      <c r="S58" s="1"/>
    </row>
    <row r="59" spans="1:19">
      <c r="A59" s="52">
        <v>26847</v>
      </c>
      <c r="B59" s="1" t="s">
        <v>205</v>
      </c>
      <c r="C59" s="21" t="s">
        <v>60</v>
      </c>
      <c r="D59" s="21" t="s">
        <v>206</v>
      </c>
      <c r="E59" s="21"/>
      <c r="F59" s="25" t="e">
        <f t="shared" si="22"/>
        <v>#REF!</v>
      </c>
      <c r="G59" s="25" t="e">
        <f t="shared" si="23"/>
        <v>#REF!</v>
      </c>
      <c r="H59" s="25" t="s">
        <v>23</v>
      </c>
      <c r="I59" s="25">
        <f t="shared" si="18"/>
        <v>1</v>
      </c>
      <c r="J59" s="25">
        <f t="shared" si="19"/>
        <v>0</v>
      </c>
      <c r="K59" s="25"/>
      <c r="L59" s="25">
        <f t="shared" si="20"/>
        <v>0</v>
      </c>
      <c r="M59" s="25">
        <f t="shared" si="21"/>
        <v>0</v>
      </c>
      <c r="P59" s="1"/>
      <c r="Q59" s="1"/>
      <c r="R59" s="1"/>
      <c r="S59" s="1"/>
    </row>
    <row r="60" spans="1:19">
      <c r="A60" s="52">
        <v>28241</v>
      </c>
      <c r="B60" s="1" t="s">
        <v>98</v>
      </c>
      <c r="C60" s="21" t="s">
        <v>60</v>
      </c>
      <c r="D60" s="21" t="s">
        <v>213</v>
      </c>
      <c r="E60" s="21"/>
      <c r="F60" s="25" t="e">
        <f t="shared" si="22"/>
        <v>#REF!</v>
      </c>
      <c r="G60" s="25" t="e">
        <f t="shared" si="23"/>
        <v>#REF!</v>
      </c>
      <c r="H60" s="25"/>
      <c r="I60" s="25">
        <f t="shared" si="18"/>
        <v>0</v>
      </c>
      <c r="J60" s="25">
        <f t="shared" si="19"/>
        <v>0</v>
      </c>
      <c r="K60" s="25"/>
      <c r="L60" s="25">
        <f t="shared" si="20"/>
        <v>0</v>
      </c>
      <c r="M60" s="25">
        <f t="shared" si="21"/>
        <v>0</v>
      </c>
      <c r="P60" s="1"/>
      <c r="Q60" s="1"/>
      <c r="R60" s="1"/>
      <c r="S60" s="1"/>
    </row>
    <row r="61" spans="1:19">
      <c r="A61" s="52">
        <v>25076</v>
      </c>
      <c r="B61" s="1" t="s">
        <v>226</v>
      </c>
      <c r="C61" s="21" t="s">
        <v>216</v>
      </c>
      <c r="D61" s="63" t="s">
        <v>217</v>
      </c>
      <c r="E61" s="63"/>
      <c r="F61" s="25" t="e">
        <f t="shared" si="22"/>
        <v>#REF!</v>
      </c>
      <c r="G61" s="25" t="e">
        <f t="shared" si="23"/>
        <v>#REF!</v>
      </c>
      <c r="H61" s="25" t="s">
        <v>4</v>
      </c>
      <c r="I61" s="25">
        <f t="shared" si="18"/>
        <v>0</v>
      </c>
      <c r="J61" s="25">
        <f t="shared" si="19"/>
        <v>0</v>
      </c>
      <c r="K61" s="25"/>
      <c r="L61" s="25">
        <f t="shared" si="20"/>
        <v>0</v>
      </c>
      <c r="M61" s="25">
        <f t="shared" si="21"/>
        <v>0</v>
      </c>
      <c r="P61" s="1"/>
      <c r="Q61" s="1"/>
      <c r="R61" s="1"/>
      <c r="S61" s="1"/>
    </row>
    <row r="62" spans="1:19">
      <c r="A62" s="52">
        <v>31564</v>
      </c>
      <c r="B62" s="1" t="s">
        <v>226</v>
      </c>
      <c r="C62" s="64" t="s">
        <v>45</v>
      </c>
      <c r="D62" s="65" t="s">
        <v>46</v>
      </c>
      <c r="E62" s="65"/>
      <c r="F62" s="25" t="e">
        <f t="shared" si="22"/>
        <v>#REF!</v>
      </c>
      <c r="G62" s="25" t="e">
        <f t="shared" si="23"/>
        <v>#REF!</v>
      </c>
      <c r="H62" s="25"/>
      <c r="I62" s="25">
        <f t="shared" si="18"/>
        <v>0</v>
      </c>
      <c r="J62" s="25">
        <f t="shared" si="19"/>
        <v>0</v>
      </c>
      <c r="K62" s="25"/>
      <c r="L62" s="25">
        <f t="shared" si="20"/>
        <v>0</v>
      </c>
      <c r="M62" s="25">
        <f t="shared" si="21"/>
        <v>0</v>
      </c>
      <c r="P62" s="1"/>
      <c r="Q62" s="1"/>
      <c r="R62" s="1"/>
      <c r="S62" s="1"/>
    </row>
    <row r="63" spans="1:19">
      <c r="A63" s="52">
        <v>43498</v>
      </c>
      <c r="B63" s="1" t="s">
        <v>227</v>
      </c>
      <c r="C63" s="64" t="s">
        <v>45</v>
      </c>
      <c r="D63" s="65" t="s">
        <v>219</v>
      </c>
      <c r="E63" s="65"/>
      <c r="F63" s="25" t="e">
        <f t="shared" si="22"/>
        <v>#REF!</v>
      </c>
      <c r="G63" s="25" t="e">
        <f t="shared" si="23"/>
        <v>#REF!</v>
      </c>
      <c r="H63" s="25"/>
      <c r="I63" s="25">
        <f t="shared" si="18"/>
        <v>0</v>
      </c>
      <c r="J63" s="25">
        <f t="shared" si="19"/>
        <v>0</v>
      </c>
      <c r="K63" s="25"/>
      <c r="L63" s="25">
        <f t="shared" si="20"/>
        <v>0</v>
      </c>
      <c r="M63" s="25">
        <f t="shared" si="21"/>
        <v>0</v>
      </c>
      <c r="P63" s="1"/>
      <c r="Q63" s="1"/>
      <c r="R63" s="1"/>
      <c r="S63" s="1"/>
    </row>
    <row r="64" spans="1:19">
      <c r="A64" s="1"/>
      <c r="B64" s="1"/>
      <c r="C64" s="21" t="s">
        <v>221</v>
      </c>
      <c r="D64" s="21" t="s">
        <v>222</v>
      </c>
      <c r="E64" s="21"/>
      <c r="F64" s="25" t="e">
        <f t="shared" si="22"/>
        <v>#REF!</v>
      </c>
      <c r="G64" s="25" t="e">
        <f t="shared" si="23"/>
        <v>#REF!</v>
      </c>
      <c r="H64" s="25" t="s">
        <v>4</v>
      </c>
      <c r="I64" s="25">
        <f t="shared" si="18"/>
        <v>0</v>
      </c>
      <c r="J64" s="25">
        <f t="shared" si="19"/>
        <v>0</v>
      </c>
      <c r="K64" s="25"/>
      <c r="L64" s="25">
        <f t="shared" si="20"/>
        <v>0</v>
      </c>
      <c r="M64" s="25">
        <f t="shared" si="21"/>
        <v>0</v>
      </c>
      <c r="P64" s="1"/>
      <c r="Q64" s="1"/>
      <c r="R64" s="1"/>
      <c r="S64" s="1"/>
    </row>
    <row r="65" spans="1:19">
      <c r="A65" s="1"/>
      <c r="B65" s="1" t="s">
        <v>134</v>
      </c>
      <c r="C65" s="21" t="s">
        <v>40</v>
      </c>
      <c r="D65" s="21" t="s">
        <v>41</v>
      </c>
      <c r="E65" s="21"/>
      <c r="F65" s="25" t="e">
        <f t="shared" si="22"/>
        <v>#REF!</v>
      </c>
      <c r="G65" s="25" t="e">
        <f t="shared" si="23"/>
        <v>#REF!</v>
      </c>
      <c r="H65" s="25" t="s">
        <v>4</v>
      </c>
      <c r="I65" s="25">
        <f t="shared" si="18"/>
        <v>0</v>
      </c>
      <c r="J65" s="25">
        <f t="shared" si="19"/>
        <v>0</v>
      </c>
      <c r="K65" s="25"/>
      <c r="L65" s="25">
        <f t="shared" si="20"/>
        <v>0</v>
      </c>
      <c r="M65" s="25">
        <f t="shared" si="21"/>
        <v>0</v>
      </c>
      <c r="P65" s="1"/>
      <c r="Q65" s="1"/>
      <c r="R65" s="1"/>
      <c r="S65" s="1"/>
    </row>
    <row r="66" spans="1:19">
      <c r="A66" s="52">
        <v>28882</v>
      </c>
      <c r="B66" s="1" t="s">
        <v>96</v>
      </c>
      <c r="C66" s="21" t="s">
        <v>40</v>
      </c>
      <c r="D66" s="21" t="s">
        <v>228</v>
      </c>
      <c r="E66" s="21"/>
      <c r="F66" s="25" t="e">
        <f t="shared" si="22"/>
        <v>#REF!</v>
      </c>
      <c r="G66" s="25" t="e">
        <f t="shared" si="23"/>
        <v>#REF!</v>
      </c>
      <c r="H66" s="25" t="s">
        <v>4</v>
      </c>
      <c r="I66" s="25">
        <f t="shared" si="18"/>
        <v>0</v>
      </c>
      <c r="J66" s="25">
        <f t="shared" si="19"/>
        <v>0</v>
      </c>
      <c r="K66" s="25"/>
      <c r="L66" s="25">
        <f t="shared" si="20"/>
        <v>0</v>
      </c>
      <c r="M66" s="25">
        <f t="shared" si="21"/>
        <v>0</v>
      </c>
      <c r="P66" s="1"/>
      <c r="Q66" s="1"/>
      <c r="R66" s="1"/>
      <c r="S66" s="1"/>
    </row>
    <row r="67" spans="1:19">
      <c r="A67" s="52">
        <v>41249</v>
      </c>
      <c r="B67" s="1" t="s">
        <v>64</v>
      </c>
      <c r="C67" s="21" t="s">
        <v>76</v>
      </c>
      <c r="D67" s="21" t="s">
        <v>229</v>
      </c>
      <c r="E67" s="21"/>
      <c r="F67" s="25" t="e">
        <f t="shared" si="22"/>
        <v>#REF!</v>
      </c>
      <c r="G67" s="25" t="e">
        <f t="shared" si="23"/>
        <v>#REF!</v>
      </c>
      <c r="H67" s="25"/>
      <c r="I67" s="25">
        <f t="shared" si="18"/>
        <v>0</v>
      </c>
      <c r="J67" s="25">
        <f t="shared" si="19"/>
        <v>0</v>
      </c>
      <c r="K67" s="25"/>
      <c r="L67" s="25">
        <f t="shared" si="20"/>
        <v>0</v>
      </c>
      <c r="M67" s="25">
        <f t="shared" si="21"/>
        <v>0</v>
      </c>
      <c r="P67" s="1"/>
      <c r="Q67" s="1"/>
      <c r="R67" s="1"/>
      <c r="S67" s="1"/>
    </row>
    <row r="68" spans="1:19">
      <c r="A68" s="1"/>
      <c r="B68" s="1" t="s">
        <v>72</v>
      </c>
      <c r="C68" s="21" t="s">
        <v>230</v>
      </c>
      <c r="D68" s="21" t="s">
        <v>231</v>
      </c>
      <c r="E68" s="21"/>
      <c r="F68" s="25" t="e">
        <f t="shared" si="22"/>
        <v>#REF!</v>
      </c>
      <c r="G68" s="25" t="e">
        <f t="shared" si="23"/>
        <v>#REF!</v>
      </c>
      <c r="H68" s="25" t="s">
        <v>4</v>
      </c>
      <c r="I68" s="25">
        <f t="shared" si="18"/>
        <v>0</v>
      </c>
      <c r="J68" s="25">
        <f t="shared" si="19"/>
        <v>0</v>
      </c>
      <c r="K68" s="25"/>
      <c r="L68" s="25">
        <f t="shared" si="20"/>
        <v>0</v>
      </c>
      <c r="M68" s="25">
        <f t="shared" si="21"/>
        <v>0</v>
      </c>
      <c r="P68" s="1"/>
      <c r="Q68" s="1"/>
      <c r="R68" s="1"/>
      <c r="S68" s="1"/>
    </row>
    <row r="69" spans="1:19">
      <c r="A69" s="1"/>
      <c r="B69" s="1"/>
      <c r="C69" s="21" t="s">
        <v>232</v>
      </c>
      <c r="D69" s="21" t="s">
        <v>233</v>
      </c>
      <c r="E69" s="21"/>
      <c r="F69" s="25" t="e">
        <f t="shared" si="22"/>
        <v>#REF!</v>
      </c>
      <c r="G69" s="25" t="e">
        <f t="shared" si="23"/>
        <v>#REF!</v>
      </c>
      <c r="H69" s="25" t="s">
        <v>4</v>
      </c>
      <c r="I69" s="25">
        <f t="shared" si="18"/>
        <v>0</v>
      </c>
      <c r="J69" s="25">
        <f t="shared" si="19"/>
        <v>0</v>
      </c>
      <c r="K69" s="25"/>
      <c r="L69" s="25">
        <f t="shared" si="20"/>
        <v>0</v>
      </c>
      <c r="M69" s="25">
        <f t="shared" si="21"/>
        <v>0</v>
      </c>
      <c r="P69" s="1"/>
      <c r="Q69" s="1"/>
      <c r="R69" s="1"/>
      <c r="S69" s="1"/>
    </row>
    <row r="70" spans="1:19">
      <c r="A70" s="1"/>
      <c r="B70" s="1"/>
      <c r="C70" s="21" t="s">
        <v>79</v>
      </c>
      <c r="D70" s="21" t="s">
        <v>239</v>
      </c>
      <c r="E70" s="21"/>
      <c r="F70" s="25" t="e">
        <f t="shared" si="22"/>
        <v>#REF!</v>
      </c>
      <c r="G70" s="25" t="e">
        <f t="shared" si="23"/>
        <v>#REF!</v>
      </c>
      <c r="H70" s="25" t="s">
        <v>4</v>
      </c>
      <c r="I70" s="25">
        <f t="shared" si="18"/>
        <v>0</v>
      </c>
      <c r="J70" s="25">
        <f t="shared" si="19"/>
        <v>0</v>
      </c>
      <c r="K70" s="25"/>
      <c r="L70" s="25">
        <f t="shared" si="20"/>
        <v>0</v>
      </c>
      <c r="M70" s="25">
        <f t="shared" si="21"/>
        <v>0</v>
      </c>
      <c r="P70" s="1"/>
      <c r="Q70" s="1"/>
      <c r="R70" s="1"/>
      <c r="S70" s="1"/>
    </row>
    <row r="71" spans="1:19">
      <c r="A71" s="1"/>
      <c r="B71" s="1"/>
      <c r="C71" s="21" t="s">
        <v>129</v>
      </c>
      <c r="D71" s="21" t="s">
        <v>245</v>
      </c>
      <c r="E71" s="21"/>
      <c r="F71" s="25" t="e">
        <f t="shared" si="22"/>
        <v>#REF!</v>
      </c>
      <c r="G71" s="25" t="e">
        <f t="shared" si="23"/>
        <v>#REF!</v>
      </c>
      <c r="H71" s="25" t="s">
        <v>4</v>
      </c>
      <c r="I71" s="25">
        <f t="shared" si="18"/>
        <v>0</v>
      </c>
      <c r="J71" s="25">
        <f t="shared" si="19"/>
        <v>0</v>
      </c>
      <c r="K71" s="25"/>
      <c r="L71" s="25">
        <f t="shared" si="20"/>
        <v>0</v>
      </c>
      <c r="M71" s="25">
        <f t="shared" si="21"/>
        <v>0</v>
      </c>
      <c r="P71" s="1"/>
      <c r="Q71" s="1"/>
      <c r="R71" s="1"/>
      <c r="S71" s="1"/>
    </row>
    <row r="72" spans="1:19">
      <c r="A72" s="1"/>
      <c r="B72" s="1"/>
      <c r="C72" s="21" t="s">
        <v>247</v>
      </c>
      <c r="D72" s="21" t="s">
        <v>248</v>
      </c>
      <c r="E72" s="21"/>
      <c r="F72" s="25" t="e">
        <f t="shared" si="22"/>
        <v>#REF!</v>
      </c>
      <c r="G72" s="25" t="e">
        <f t="shared" si="23"/>
        <v>#REF!</v>
      </c>
      <c r="H72" s="25" t="s">
        <v>4</v>
      </c>
      <c r="I72" s="25">
        <f t="shared" si="18"/>
        <v>0</v>
      </c>
      <c r="J72" s="25">
        <f t="shared" si="19"/>
        <v>0</v>
      </c>
      <c r="K72" s="25"/>
      <c r="L72" s="25">
        <f t="shared" si="20"/>
        <v>0</v>
      </c>
      <c r="M72" s="25">
        <f t="shared" si="21"/>
        <v>0</v>
      </c>
      <c r="P72" s="1"/>
      <c r="Q72" s="1"/>
      <c r="R72" s="1"/>
      <c r="S72" s="1"/>
    </row>
    <row r="73" spans="1:19">
      <c r="A73" s="1"/>
      <c r="B73" s="1" t="s">
        <v>134</v>
      </c>
      <c r="C73" s="21" t="s">
        <v>56</v>
      </c>
      <c r="D73" s="21" t="s">
        <v>57</v>
      </c>
      <c r="E73" s="21"/>
      <c r="F73" s="25" t="e">
        <f t="shared" si="22"/>
        <v>#REF!</v>
      </c>
      <c r="G73" s="25" t="e">
        <f t="shared" si="23"/>
        <v>#REF!</v>
      </c>
      <c r="H73" s="25"/>
      <c r="I73" s="25">
        <f t="shared" si="18"/>
        <v>0</v>
      </c>
      <c r="J73" s="25">
        <f t="shared" si="19"/>
        <v>0</v>
      </c>
      <c r="K73" s="25"/>
      <c r="L73" s="25">
        <f t="shared" si="20"/>
        <v>0</v>
      </c>
      <c r="M73" s="25">
        <f t="shared" si="21"/>
        <v>0</v>
      </c>
      <c r="P73" s="1"/>
      <c r="Q73" s="1"/>
      <c r="R73" s="1"/>
      <c r="S73" s="1"/>
    </row>
    <row r="74" spans="1:19">
      <c r="A74" s="61">
        <v>26287</v>
      </c>
      <c r="B74" s="1" t="s">
        <v>98</v>
      </c>
      <c r="C74" s="21" t="s">
        <v>56</v>
      </c>
      <c r="D74" s="21" t="s">
        <v>58</v>
      </c>
      <c r="E74" s="21"/>
      <c r="F74" s="25" t="e">
        <f t="shared" si="22"/>
        <v>#REF!</v>
      </c>
      <c r="G74" s="25" t="e">
        <f t="shared" si="23"/>
        <v>#REF!</v>
      </c>
      <c r="H74" s="25"/>
      <c r="I74" s="25">
        <f t="shared" si="18"/>
        <v>0</v>
      </c>
      <c r="J74" s="25">
        <f t="shared" si="19"/>
        <v>0</v>
      </c>
      <c r="K74" s="25"/>
      <c r="L74" s="25">
        <f t="shared" si="20"/>
        <v>0</v>
      </c>
      <c r="M74" s="25">
        <f t="shared" si="21"/>
        <v>0</v>
      </c>
      <c r="P74" s="1"/>
      <c r="Q74" s="1"/>
      <c r="R74" s="1"/>
      <c r="S74" s="1"/>
    </row>
    <row r="75" spans="1:19">
      <c r="A75" s="61">
        <v>26659</v>
      </c>
      <c r="B75" s="1" t="s">
        <v>98</v>
      </c>
      <c r="C75" s="21" t="s">
        <v>135</v>
      </c>
      <c r="D75" s="21" t="s">
        <v>251</v>
      </c>
      <c r="E75" s="21"/>
      <c r="F75" s="25" t="e">
        <f t="shared" si="22"/>
        <v>#REF!</v>
      </c>
      <c r="G75" s="25" t="e">
        <f t="shared" si="23"/>
        <v>#REF!</v>
      </c>
      <c r="H75" s="25"/>
      <c r="I75" s="25">
        <f t="shared" si="18"/>
        <v>0</v>
      </c>
      <c r="J75" s="25">
        <f t="shared" si="19"/>
        <v>0</v>
      </c>
      <c r="K75" s="25"/>
      <c r="L75" s="25">
        <f t="shared" si="20"/>
        <v>0</v>
      </c>
      <c r="M75" s="25">
        <f t="shared" si="21"/>
        <v>0</v>
      </c>
      <c r="P75" s="1"/>
      <c r="Q75" s="1"/>
      <c r="R75" s="1"/>
      <c r="S75" s="1"/>
    </row>
    <row r="76" spans="1:19">
      <c r="A76" s="62"/>
      <c r="B76" s="1"/>
      <c r="C76" s="21" t="s">
        <v>257</v>
      </c>
      <c r="D76" s="21" t="s">
        <v>41</v>
      </c>
      <c r="E76" s="21"/>
      <c r="F76" s="25"/>
      <c r="G76" s="25"/>
      <c r="H76" s="25"/>
      <c r="I76" s="25">
        <f t="shared" si="18"/>
        <v>0</v>
      </c>
      <c r="J76" s="25">
        <f t="shared" si="19"/>
        <v>0</v>
      </c>
      <c r="K76" s="25"/>
      <c r="L76" s="25">
        <f t="shared" si="20"/>
        <v>0</v>
      </c>
      <c r="M76" s="25">
        <f t="shared" si="21"/>
        <v>0</v>
      </c>
      <c r="P76" s="1"/>
      <c r="Q76" s="1"/>
      <c r="R76" s="1"/>
      <c r="S76" s="1"/>
    </row>
    <row r="77" spans="1:19">
      <c r="A77" s="62"/>
      <c r="B77" s="1"/>
      <c r="C77" s="21" t="s">
        <v>86</v>
      </c>
      <c r="D77" s="21" t="s">
        <v>41</v>
      </c>
      <c r="E77" s="21"/>
      <c r="F77" s="25" t="e">
        <f t="shared" ref="F77:F82" si="24">IF(#REF!="présent",1,0)</f>
        <v>#REF!</v>
      </c>
      <c r="G77" s="25" t="e">
        <f t="shared" ref="G77:G82" si="25">IF(#REF!="présent sans nuits",1,0)</f>
        <v>#REF!</v>
      </c>
      <c r="H77" s="25" t="s">
        <v>4</v>
      </c>
      <c r="I77" s="25">
        <f t="shared" si="18"/>
        <v>0</v>
      </c>
      <c r="J77" s="25">
        <f t="shared" si="19"/>
        <v>0</v>
      </c>
      <c r="K77" s="25"/>
      <c r="L77" s="25">
        <f t="shared" si="20"/>
        <v>0</v>
      </c>
      <c r="M77" s="25">
        <f t="shared" si="21"/>
        <v>0</v>
      </c>
      <c r="P77" s="1"/>
      <c r="Q77" s="1"/>
      <c r="R77" s="1"/>
      <c r="S77" s="1"/>
    </row>
    <row r="78" spans="1:19">
      <c r="A78" s="60"/>
      <c r="B78" s="1"/>
      <c r="C78" s="21" t="s">
        <v>145</v>
      </c>
      <c r="D78" s="21" t="s">
        <v>57</v>
      </c>
      <c r="E78" s="21"/>
      <c r="F78" s="25" t="e">
        <f t="shared" si="24"/>
        <v>#REF!</v>
      </c>
      <c r="G78" s="25" t="e">
        <f t="shared" si="25"/>
        <v>#REF!</v>
      </c>
      <c r="H78" s="25" t="s">
        <v>4</v>
      </c>
      <c r="I78" s="25">
        <f t="shared" si="18"/>
        <v>0</v>
      </c>
      <c r="J78" s="25">
        <f t="shared" si="19"/>
        <v>0</v>
      </c>
      <c r="K78" s="25"/>
      <c r="L78" s="25">
        <f t="shared" si="20"/>
        <v>0</v>
      </c>
      <c r="M78" s="25">
        <f t="shared" si="21"/>
        <v>0</v>
      </c>
      <c r="P78" s="1"/>
      <c r="Q78" s="1"/>
      <c r="R78" s="1"/>
      <c r="S78" s="1"/>
    </row>
    <row r="79" spans="1:19">
      <c r="A79" s="1"/>
      <c r="B79" s="1"/>
      <c r="C79" s="21" t="s">
        <v>145</v>
      </c>
      <c r="D79" s="21" t="s">
        <v>249</v>
      </c>
      <c r="E79" s="21"/>
      <c r="F79" s="25" t="e">
        <f t="shared" si="24"/>
        <v>#REF!</v>
      </c>
      <c r="G79" s="25" t="e">
        <f t="shared" si="25"/>
        <v>#REF!</v>
      </c>
      <c r="H79" s="25" t="s">
        <v>4</v>
      </c>
      <c r="I79" s="25">
        <f t="shared" si="18"/>
        <v>0</v>
      </c>
      <c r="J79" s="25">
        <f t="shared" si="19"/>
        <v>0</v>
      </c>
      <c r="K79" s="25"/>
      <c r="L79" s="25">
        <f t="shared" si="20"/>
        <v>0</v>
      </c>
      <c r="M79" s="25">
        <f t="shared" si="21"/>
        <v>0</v>
      </c>
      <c r="P79" s="1"/>
      <c r="Q79" s="1"/>
      <c r="R79" s="1"/>
      <c r="S79" s="1"/>
    </row>
    <row r="80" spans="1:19">
      <c r="A80" s="1"/>
      <c r="B80" s="1"/>
      <c r="C80" s="21" t="s">
        <v>145</v>
      </c>
      <c r="D80" s="63" t="s">
        <v>250</v>
      </c>
      <c r="E80" s="21"/>
      <c r="F80" s="25" t="e">
        <f t="shared" si="24"/>
        <v>#REF!</v>
      </c>
      <c r="G80" s="25" t="e">
        <f t="shared" si="25"/>
        <v>#REF!</v>
      </c>
      <c r="H80" s="25" t="s">
        <v>4</v>
      </c>
      <c r="I80" s="25">
        <f t="shared" si="18"/>
        <v>0</v>
      </c>
      <c r="J80" s="25">
        <f t="shared" si="19"/>
        <v>0</v>
      </c>
      <c r="K80" s="25"/>
      <c r="L80" s="25">
        <f t="shared" si="20"/>
        <v>0</v>
      </c>
      <c r="M80" s="25">
        <f t="shared" si="21"/>
        <v>0</v>
      </c>
      <c r="R80" s="1"/>
      <c r="S80" s="1"/>
    </row>
    <row r="81" spans="1:24">
      <c r="A81" s="1"/>
      <c r="B81" s="1"/>
      <c r="C81" s="1"/>
      <c r="D81" s="1"/>
      <c r="E81" s="1"/>
      <c r="F81" s="25" t="e">
        <f t="shared" si="24"/>
        <v>#REF!</v>
      </c>
      <c r="G81" s="25" t="e">
        <f t="shared" si="25"/>
        <v>#REF!</v>
      </c>
      <c r="H81" s="25"/>
      <c r="I81" s="25">
        <f t="shared" si="18"/>
        <v>0</v>
      </c>
      <c r="J81" s="25">
        <f t="shared" si="19"/>
        <v>0</v>
      </c>
      <c r="K81" s="25"/>
      <c r="L81" s="25">
        <f t="shared" si="20"/>
        <v>0</v>
      </c>
      <c r="M81" s="25">
        <f t="shared" si="21"/>
        <v>0</v>
      </c>
      <c r="R81" s="1"/>
      <c r="S81" s="1"/>
    </row>
    <row r="82" spans="1:24">
      <c r="A82" s="1"/>
      <c r="B82" s="1"/>
      <c r="C82" s="1"/>
      <c r="D82" s="1"/>
      <c r="E82" s="1"/>
      <c r="F82" s="25" t="e">
        <f t="shared" si="24"/>
        <v>#REF!</v>
      </c>
      <c r="G82" s="25" t="e">
        <f t="shared" si="25"/>
        <v>#REF!</v>
      </c>
      <c r="H82" s="25"/>
      <c r="I82" s="25">
        <f t="shared" si="18"/>
        <v>0</v>
      </c>
      <c r="J82" s="25">
        <f t="shared" si="19"/>
        <v>0</v>
      </c>
      <c r="K82" s="25"/>
      <c r="L82" s="25">
        <f t="shared" si="20"/>
        <v>0</v>
      </c>
      <c r="M82" s="25">
        <f t="shared" si="21"/>
        <v>0</v>
      </c>
      <c r="R82" s="1"/>
      <c r="S82" s="1"/>
    </row>
    <row r="83" spans="1:24">
      <c r="A83" s="1"/>
      <c r="B83" s="1"/>
      <c r="C83" s="13" t="s">
        <v>255</v>
      </c>
      <c r="D83" s="15"/>
      <c r="E83" s="15" t="s">
        <v>256</v>
      </c>
      <c r="F83" s="46"/>
      <c r="G83" s="46"/>
      <c r="H83" s="46"/>
      <c r="I83" s="46"/>
      <c r="J83" s="46"/>
      <c r="K83" s="46"/>
      <c r="L83" s="46"/>
      <c r="M83" s="46"/>
      <c r="R83" s="1"/>
      <c r="S83" s="1"/>
    </row>
    <row r="84" spans="1:24">
      <c r="A84" s="1"/>
      <c r="B84" s="1"/>
      <c r="C84" s="1"/>
      <c r="D84" s="1"/>
      <c r="E84" s="1"/>
      <c r="F84" s="25" t="e">
        <f t="shared" ref="F84:F89" si="26">IF(#REF!="présent",1,0)</f>
        <v>#REF!</v>
      </c>
      <c r="G84" s="25" t="e">
        <f t="shared" ref="G84:G89" si="27">IF(#REF!="présent sans nuits",1,0)</f>
        <v>#REF!</v>
      </c>
      <c r="H84" s="25"/>
      <c r="I84" s="25">
        <f t="shared" ref="I84:I89" si="28">IF(H84="présent",1,0)</f>
        <v>0</v>
      </c>
      <c r="J84" s="25">
        <f t="shared" ref="J84:J89" si="29">IF(H84="présent sans nuits",1,0)</f>
        <v>0</v>
      </c>
      <c r="K84" s="25"/>
      <c r="L84" s="25">
        <f t="shared" ref="L84:L89" si="30">IF(K84="présent",1,0)</f>
        <v>0</v>
      </c>
      <c r="M84" s="25">
        <f t="shared" ref="M84:M89" si="31">IF(K84="présent sans nuits",1,0)</f>
        <v>0</v>
      </c>
      <c r="R84" s="1"/>
      <c r="S84" s="1"/>
    </row>
    <row r="85" spans="1:24">
      <c r="A85" s="1"/>
      <c r="B85" s="1"/>
      <c r="C85" s="1"/>
      <c r="D85" s="1"/>
      <c r="E85" s="1"/>
      <c r="F85" s="25" t="e">
        <f t="shared" si="26"/>
        <v>#REF!</v>
      </c>
      <c r="G85" s="25" t="e">
        <f t="shared" si="27"/>
        <v>#REF!</v>
      </c>
      <c r="H85" s="25"/>
      <c r="I85" s="25">
        <f t="shared" si="28"/>
        <v>0</v>
      </c>
      <c r="J85" s="25">
        <f t="shared" si="29"/>
        <v>0</v>
      </c>
      <c r="K85" s="25"/>
      <c r="L85" s="25">
        <f t="shared" si="30"/>
        <v>0</v>
      </c>
      <c r="M85" s="25">
        <f t="shared" si="31"/>
        <v>0</v>
      </c>
      <c r="R85" s="1"/>
      <c r="S85" s="1"/>
    </row>
    <row r="86" spans="1:24">
      <c r="A86" s="1"/>
      <c r="B86" s="1"/>
      <c r="C86" s="1"/>
      <c r="D86" s="1"/>
      <c r="E86" s="1"/>
      <c r="F86" s="25" t="e">
        <f t="shared" si="26"/>
        <v>#REF!</v>
      </c>
      <c r="G86" s="25" t="e">
        <f t="shared" si="27"/>
        <v>#REF!</v>
      </c>
      <c r="H86" s="25"/>
      <c r="I86" s="25">
        <f t="shared" si="28"/>
        <v>0</v>
      </c>
      <c r="J86" s="25">
        <f t="shared" si="29"/>
        <v>0</v>
      </c>
      <c r="K86" s="25"/>
      <c r="L86" s="25">
        <f t="shared" si="30"/>
        <v>0</v>
      </c>
      <c r="M86" s="25">
        <f t="shared" si="31"/>
        <v>0</v>
      </c>
      <c r="R86" s="1"/>
      <c r="S86" s="1"/>
    </row>
    <row r="87" spans="1:24">
      <c r="A87" s="1"/>
      <c r="B87" s="1"/>
      <c r="C87" s="1"/>
      <c r="D87" s="1"/>
      <c r="E87" s="1"/>
      <c r="F87" s="25" t="e">
        <f t="shared" si="26"/>
        <v>#REF!</v>
      </c>
      <c r="G87" s="25" t="e">
        <f t="shared" si="27"/>
        <v>#REF!</v>
      </c>
      <c r="H87" s="25"/>
      <c r="I87" s="25">
        <f t="shared" si="28"/>
        <v>0</v>
      </c>
      <c r="J87" s="25">
        <f t="shared" si="29"/>
        <v>0</v>
      </c>
      <c r="K87" s="25"/>
      <c r="L87" s="25">
        <f t="shared" si="30"/>
        <v>0</v>
      </c>
      <c r="M87" s="25">
        <f t="shared" si="31"/>
        <v>0</v>
      </c>
      <c r="R87" s="1"/>
      <c r="S87" s="1"/>
    </row>
    <row r="88" spans="1:24">
      <c r="A88" s="1"/>
      <c r="B88" s="1"/>
      <c r="C88" s="1"/>
      <c r="D88" s="1"/>
      <c r="E88" s="1"/>
      <c r="F88" s="25" t="e">
        <f t="shared" si="26"/>
        <v>#REF!</v>
      </c>
      <c r="G88" s="25" t="e">
        <f t="shared" si="27"/>
        <v>#REF!</v>
      </c>
      <c r="H88" s="25"/>
      <c r="I88" s="25">
        <f t="shared" si="28"/>
        <v>0</v>
      </c>
      <c r="J88" s="25">
        <f t="shared" si="29"/>
        <v>0</v>
      </c>
      <c r="K88" s="25"/>
      <c r="L88" s="25">
        <f t="shared" si="30"/>
        <v>0</v>
      </c>
      <c r="M88" s="25">
        <f t="shared" si="31"/>
        <v>0</v>
      </c>
      <c r="R88" s="1"/>
      <c r="S88" s="1"/>
    </row>
    <row r="89" spans="1:24">
      <c r="A89" s="1"/>
      <c r="B89" s="1"/>
      <c r="C89" s="1"/>
      <c r="D89" s="1"/>
      <c r="E89" s="1"/>
      <c r="F89" s="25" t="e">
        <f t="shared" si="26"/>
        <v>#REF!</v>
      </c>
      <c r="G89" s="25" t="e">
        <f t="shared" si="27"/>
        <v>#REF!</v>
      </c>
      <c r="H89" s="25"/>
      <c r="I89" s="25">
        <f t="shared" si="28"/>
        <v>0</v>
      </c>
      <c r="J89" s="25">
        <f t="shared" si="29"/>
        <v>0</v>
      </c>
      <c r="K89" s="25"/>
      <c r="L89" s="25">
        <f t="shared" si="30"/>
        <v>0</v>
      </c>
      <c r="M89" s="25">
        <f t="shared" si="31"/>
        <v>0</v>
      </c>
      <c r="R89" s="1"/>
      <c r="S89" s="1"/>
    </row>
    <row r="90" spans="1:24">
      <c r="A90" s="1"/>
      <c r="B90" s="1"/>
      <c r="C90" s="1"/>
      <c r="D90" s="1"/>
      <c r="E90" s="1"/>
      <c r="F90" s="4"/>
      <c r="G90" s="4"/>
      <c r="H90" s="1"/>
      <c r="I90" s="4"/>
      <c r="J90" s="4"/>
      <c r="K90" s="1"/>
      <c r="L90" s="4"/>
      <c r="M90" s="4"/>
      <c r="R90" s="1"/>
      <c r="S90" s="1"/>
    </row>
    <row r="91" spans="1:24">
      <c r="A91" s="1"/>
      <c r="B91" s="1"/>
      <c r="C91" s="1"/>
      <c r="D91" s="1"/>
      <c r="E91" s="1"/>
      <c r="F91" s="4"/>
      <c r="G91" s="4"/>
      <c r="H91" s="1"/>
      <c r="I91" s="4"/>
      <c r="J91" s="4"/>
      <c r="K91" s="1"/>
      <c r="L91" s="4"/>
      <c r="M91" s="4"/>
      <c r="R91" s="1"/>
      <c r="S91" s="1"/>
    </row>
    <row r="92" spans="1:24">
      <c r="A92" s="1"/>
      <c r="B92" s="1"/>
      <c r="C92" s="1" t="s">
        <v>7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>
      <c r="A93" s="1"/>
      <c r="B93" s="1"/>
      <c r="C93" s="1" t="s">
        <v>260</v>
      </c>
      <c r="D93" s="1" t="s">
        <v>23</v>
      </c>
      <c r="E93" s="1"/>
      <c r="F93" s="4">
        <f t="shared" ref="F93:L93" si="32">COUNTIF(G4:G28,"=1")</f>
        <v>0</v>
      </c>
      <c r="G93" s="4">
        <f t="shared" si="32"/>
        <v>0</v>
      </c>
      <c r="H93" s="4">
        <f t="shared" si="32"/>
        <v>10</v>
      </c>
      <c r="I93" s="4">
        <f t="shared" si="32"/>
        <v>0</v>
      </c>
      <c r="J93" s="4">
        <f t="shared" si="32"/>
        <v>0</v>
      </c>
      <c r="K93" s="4">
        <f t="shared" si="32"/>
        <v>0</v>
      </c>
      <c r="L93" s="4">
        <f t="shared" si="32"/>
        <v>0</v>
      </c>
      <c r="M93" s="4" t="e">
        <f>COUNTIF(#REF!,"=1")</f>
        <v>#REF!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>
      <c r="A94" s="1"/>
      <c r="B94" s="1"/>
      <c r="C94" s="1" t="s">
        <v>7</v>
      </c>
      <c r="D94" s="86" t="s">
        <v>280</v>
      </c>
      <c r="E94" s="86"/>
      <c r="F94" s="78">
        <f t="shared" ref="F94:K94" si="33">COUNTIF(H4:H28,"=1")</f>
        <v>0</v>
      </c>
      <c r="G94" s="78">
        <f t="shared" si="33"/>
        <v>10</v>
      </c>
      <c r="H94" s="78">
        <f t="shared" si="33"/>
        <v>0</v>
      </c>
      <c r="I94" s="78">
        <f t="shared" si="33"/>
        <v>0</v>
      </c>
      <c r="J94" s="78">
        <f t="shared" si="33"/>
        <v>0</v>
      </c>
      <c r="K94" s="78">
        <f t="shared" si="33"/>
        <v>0</v>
      </c>
      <c r="L94" s="78" t="e">
        <f t="shared" ref="L94:M94" si="34">COUNTIF(#REF!,"=1")</f>
        <v>#REF!</v>
      </c>
      <c r="M94" s="78" t="e">
        <f t="shared" si="34"/>
        <v>#REF!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>
      <c r="A95" s="1"/>
      <c r="B95" s="1"/>
      <c r="C95" s="1" t="s">
        <v>278</v>
      </c>
      <c r="D95" s="1"/>
      <c r="E95" s="1"/>
      <c r="F95" s="77">
        <f t="shared" ref="F95:K95" si="35">COUNTIF(G4:G28,"&gt;0")+COUNTIF(H4:H28,"&gt;0")</f>
        <v>0</v>
      </c>
      <c r="G95" s="77">
        <f t="shared" si="35"/>
        <v>10</v>
      </c>
      <c r="H95" s="77">
        <f t="shared" si="35"/>
        <v>10</v>
      </c>
      <c r="I95" s="77">
        <f t="shared" si="35"/>
        <v>0</v>
      </c>
      <c r="J95" s="77">
        <f t="shared" si="35"/>
        <v>0</v>
      </c>
      <c r="K95" s="77">
        <f t="shared" si="35"/>
        <v>0</v>
      </c>
      <c r="L95" s="77" t="e">
        <f>COUNTIF(M4:M28,"&gt;0")+COUNTIF(#REF!,"&gt;0")</f>
        <v>#REF!</v>
      </c>
      <c r="M95" s="77" t="e">
        <f>COUNTIF(#REF!,"&gt;0")+COUNTIF(#REF!,"&gt;0")</f>
        <v>#REF!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>
      <c r="A96" s="1"/>
      <c r="B96" s="1"/>
      <c r="C96" s="1"/>
      <c r="D96" s="1"/>
      <c r="E96" s="1"/>
      <c r="F96" s="77"/>
      <c r="G96" s="77"/>
      <c r="H96" s="77"/>
      <c r="I96" s="77"/>
      <c r="J96" s="77"/>
      <c r="K96" s="77"/>
      <c r="L96" s="77"/>
      <c r="M96" s="77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>
      <c r="A97" s="1"/>
      <c r="B97" s="1"/>
      <c r="C97" s="1" t="s">
        <v>261</v>
      </c>
      <c r="D97" s="1"/>
      <c r="E97" s="1"/>
      <c r="F97" s="77"/>
      <c r="G97" s="77"/>
      <c r="H97" s="77"/>
      <c r="I97" s="77"/>
      <c r="J97" s="77"/>
      <c r="K97" s="77"/>
      <c r="L97" s="77"/>
      <c r="M97" s="77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>
      <c r="A98" s="1"/>
      <c r="B98" s="1"/>
      <c r="C98" s="1" t="s">
        <v>262</v>
      </c>
      <c r="D98" s="1" t="s">
        <v>284</v>
      </c>
      <c r="E98" s="1"/>
      <c r="F98" s="77">
        <f t="shared" ref="F98:L98" si="36">COUNTIF(G39:G89,"=1")</f>
        <v>0</v>
      </c>
      <c r="G98" s="77">
        <f t="shared" si="36"/>
        <v>0</v>
      </c>
      <c r="H98" s="77">
        <f t="shared" si="36"/>
        <v>1</v>
      </c>
      <c r="I98" s="77">
        <f t="shared" si="36"/>
        <v>0</v>
      </c>
      <c r="J98" s="77">
        <f t="shared" si="36"/>
        <v>0</v>
      </c>
      <c r="K98" s="77">
        <f t="shared" si="36"/>
        <v>0</v>
      </c>
      <c r="L98" s="77">
        <f t="shared" si="36"/>
        <v>0</v>
      </c>
      <c r="M98" s="77" t="e">
        <f>COUNTIF(#REF!,"=1")</f>
        <v>#REF!</v>
      </c>
      <c r="N98" s="1"/>
      <c r="O98" s="1"/>
      <c r="P98" s="1"/>
      <c r="Q98" s="1"/>
      <c r="R98" s="87"/>
      <c r="S98" s="1"/>
      <c r="T98" s="1"/>
      <c r="U98" s="1"/>
      <c r="V98" s="1"/>
      <c r="W98" s="1"/>
      <c r="X98" s="1"/>
    </row>
    <row r="99" spans="1:24">
      <c r="A99" s="1"/>
      <c r="B99" s="1"/>
      <c r="C99" s="1" t="s">
        <v>282</v>
      </c>
      <c r="D99" s="86" t="s">
        <v>280</v>
      </c>
      <c r="E99" s="86"/>
      <c r="F99" s="78">
        <f t="shared" ref="F99:K99" si="37">COUNTIF(H39:H89,"=1")</f>
        <v>0</v>
      </c>
      <c r="G99" s="78">
        <f t="shared" si="37"/>
        <v>1</v>
      </c>
      <c r="H99" s="78">
        <f t="shared" si="37"/>
        <v>0</v>
      </c>
      <c r="I99" s="78">
        <f t="shared" si="37"/>
        <v>0</v>
      </c>
      <c r="J99" s="78">
        <f t="shared" si="37"/>
        <v>0</v>
      </c>
      <c r="K99" s="78">
        <f t="shared" si="37"/>
        <v>0</v>
      </c>
      <c r="L99" s="78" t="e">
        <f t="shared" ref="L99:M99" si="38">COUNTIF(#REF!,"=1")</f>
        <v>#REF!</v>
      </c>
      <c r="M99" s="78" t="e">
        <f t="shared" si="38"/>
        <v>#REF!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>
      <c r="A100" s="1"/>
      <c r="B100" s="1"/>
      <c r="C100" s="1" t="s">
        <v>278</v>
      </c>
      <c r="D100" s="1"/>
      <c r="E100" s="1"/>
      <c r="F100" s="78">
        <f t="shared" ref="F100:K100" si="39">COUNTIF(G39:G89,"&gt;0")+COUNTIF(H39:H89,"&gt;0")</f>
        <v>0</v>
      </c>
      <c r="G100" s="78">
        <f t="shared" si="39"/>
        <v>1</v>
      </c>
      <c r="H100" s="78">
        <f t="shared" si="39"/>
        <v>1</v>
      </c>
      <c r="I100" s="78">
        <f t="shared" si="39"/>
        <v>0</v>
      </c>
      <c r="J100" s="78">
        <f t="shared" si="39"/>
        <v>0</v>
      </c>
      <c r="K100" s="78">
        <f t="shared" si="39"/>
        <v>0</v>
      </c>
      <c r="L100" s="78" t="e">
        <f>COUNTIF(M39:M89,"&gt;0")+COUNTIF(#REF!,"&gt;0")</f>
        <v>#REF!</v>
      </c>
      <c r="M100" s="78" t="e">
        <f>COUNTIF(#REF!,"&gt;0")+COUNTIF(#REF!,"&gt;0")</f>
        <v>#REF!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>
      <c r="A101" s="1"/>
      <c r="B101" s="1"/>
      <c r="C101" s="1"/>
      <c r="D101" s="1"/>
      <c r="E101" s="1"/>
      <c r="F101" s="4"/>
      <c r="G101" s="4"/>
      <c r="H101" s="4"/>
      <c r="I101" s="4"/>
      <c r="J101" s="4"/>
      <c r="K101" s="4"/>
      <c r="L101" s="4"/>
      <c r="M101" s="4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>
      <c r="A102" s="1"/>
      <c r="B102" s="1"/>
      <c r="C102" s="1" t="s">
        <v>263</v>
      </c>
      <c r="D102" s="1"/>
      <c r="E102" s="1"/>
      <c r="F102" s="4"/>
      <c r="G102" s="4"/>
      <c r="H102" s="4"/>
      <c r="I102" s="4"/>
      <c r="J102" s="4"/>
      <c r="K102" s="4"/>
      <c r="L102" s="4"/>
      <c r="M102" s="4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>
      <c r="A103" s="1"/>
      <c r="B103" s="1"/>
      <c r="C103" s="1" t="s">
        <v>263</v>
      </c>
      <c r="D103" s="1" t="s">
        <v>284</v>
      </c>
      <c r="E103" s="1"/>
      <c r="F103" s="4">
        <f t="shared" ref="F103:L103" si="40">COUNTIF(G30:G37,"=1")</f>
        <v>0</v>
      </c>
      <c r="G103" s="4">
        <f t="shared" si="40"/>
        <v>0</v>
      </c>
      <c r="H103" s="4">
        <f t="shared" si="40"/>
        <v>1</v>
      </c>
      <c r="I103" s="4">
        <f t="shared" si="40"/>
        <v>0</v>
      </c>
      <c r="J103" s="4">
        <f t="shared" si="40"/>
        <v>0</v>
      </c>
      <c r="K103" s="4">
        <f t="shared" si="40"/>
        <v>0</v>
      </c>
      <c r="L103" s="4">
        <f t="shared" si="40"/>
        <v>0</v>
      </c>
      <c r="M103" s="4" t="e">
        <f>COUNTIF(#REF!,"=1")</f>
        <v>#REF!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>
      <c r="A104" s="1"/>
      <c r="B104" s="1"/>
      <c r="C104" s="1" t="s">
        <v>263</v>
      </c>
      <c r="D104" s="86" t="s">
        <v>280</v>
      </c>
      <c r="E104" s="86"/>
      <c r="F104" s="78">
        <f t="shared" ref="F104:K104" si="41">COUNTIF(H30:H37,"=1")</f>
        <v>0</v>
      </c>
      <c r="G104" s="78">
        <f t="shared" si="41"/>
        <v>1</v>
      </c>
      <c r="H104" s="78">
        <f t="shared" si="41"/>
        <v>0</v>
      </c>
      <c r="I104" s="78">
        <f t="shared" si="41"/>
        <v>0</v>
      </c>
      <c r="J104" s="78">
        <f t="shared" si="41"/>
        <v>0</v>
      </c>
      <c r="K104" s="78">
        <f t="shared" si="41"/>
        <v>0</v>
      </c>
      <c r="L104" s="78" t="e">
        <f t="shared" ref="L104:M104" si="42">COUNTIF(#REF!,"=1")</f>
        <v>#REF!</v>
      </c>
      <c r="M104" s="78" t="e">
        <f t="shared" si="42"/>
        <v>#REF!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>
      <c r="A105" s="1"/>
      <c r="B105" s="1"/>
      <c r="C105" s="1" t="s">
        <v>291</v>
      </c>
      <c r="D105" s="1"/>
      <c r="E105" s="1"/>
      <c r="F105" s="78">
        <f t="shared" ref="F105:K105" si="43">COUNTIF(G30:G37,"&gt;0")+COUNTIF(H30:H37,"&gt;0")</f>
        <v>0</v>
      </c>
      <c r="G105" s="78">
        <f t="shared" si="43"/>
        <v>1</v>
      </c>
      <c r="H105" s="78">
        <f t="shared" si="43"/>
        <v>1</v>
      </c>
      <c r="I105" s="78">
        <f t="shared" si="43"/>
        <v>0</v>
      </c>
      <c r="J105" s="78">
        <f t="shared" si="43"/>
        <v>0</v>
      </c>
      <c r="K105" s="78">
        <f t="shared" si="43"/>
        <v>0</v>
      </c>
      <c r="L105" s="78" t="e">
        <f>COUNTIF(M30:M37,"&gt;0")+COUNTIF(#REF!,"&gt;0")</f>
        <v>#REF!</v>
      </c>
      <c r="M105" s="78" t="e">
        <f>COUNTIF(#REF!,"&gt;0")+COUNTIF(#REF!,"&gt;0")</f>
        <v>#REF!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>
      <c r="A106" s="1"/>
      <c r="B106" s="1"/>
      <c r="C106" s="1"/>
      <c r="D106" s="1"/>
      <c r="E106" s="1"/>
      <c r="F106" s="4"/>
      <c r="G106" s="4"/>
      <c r="H106" s="4"/>
      <c r="I106" s="4"/>
      <c r="J106" s="4"/>
      <c r="K106" s="4"/>
      <c r="L106" s="4"/>
      <c r="M106" s="4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>
      <c r="A107" s="1"/>
      <c r="B107" s="1"/>
      <c r="C107" s="1" t="s">
        <v>291</v>
      </c>
      <c r="D107" s="1" t="s">
        <v>293</v>
      </c>
      <c r="E107" s="1"/>
      <c r="F107" s="78">
        <f t="shared" ref="F107:L107" si="44">COUNTIF(G4:G89,"=1")</f>
        <v>0</v>
      </c>
      <c r="G107" s="78">
        <f t="shared" si="44"/>
        <v>0</v>
      </c>
      <c r="H107" s="78">
        <f t="shared" si="44"/>
        <v>12</v>
      </c>
      <c r="I107" s="78">
        <f t="shared" si="44"/>
        <v>0</v>
      </c>
      <c r="J107" s="78">
        <f t="shared" si="44"/>
        <v>0</v>
      </c>
      <c r="K107" s="78">
        <f t="shared" si="44"/>
        <v>0</v>
      </c>
      <c r="L107" s="78">
        <f t="shared" si="44"/>
        <v>0</v>
      </c>
      <c r="M107" s="78" t="e">
        <f>COUNTIF(#REF!,"=1")</f>
        <v>#REF!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>
      <c r="A108" s="1"/>
      <c r="B108" s="1"/>
      <c r="C108" s="1" t="s">
        <v>291</v>
      </c>
      <c r="D108" s="1" t="s">
        <v>224</v>
      </c>
      <c r="E108" s="1"/>
      <c r="F108" s="78">
        <f t="shared" ref="F108:K108" si="45">COUNTIF(H4:H89,"=1")</f>
        <v>0</v>
      </c>
      <c r="G108" s="78">
        <f t="shared" si="45"/>
        <v>12</v>
      </c>
      <c r="H108" s="78">
        <f t="shared" si="45"/>
        <v>0</v>
      </c>
      <c r="I108" s="78">
        <f t="shared" si="45"/>
        <v>0</v>
      </c>
      <c r="J108" s="78">
        <f t="shared" si="45"/>
        <v>0</v>
      </c>
      <c r="K108" s="78">
        <f t="shared" si="45"/>
        <v>0</v>
      </c>
      <c r="L108" s="78" t="e">
        <f t="shared" ref="L108:M108" si="46">COUNTIF(#REF!,"=1")</f>
        <v>#REF!</v>
      </c>
      <c r="M108" s="78" t="e">
        <f t="shared" si="46"/>
        <v>#REF!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>
      <c r="A109" s="1"/>
      <c r="B109" s="1"/>
      <c r="C109" s="1" t="s">
        <v>267</v>
      </c>
      <c r="D109" s="1"/>
      <c r="E109" s="1"/>
      <c r="F109" s="4">
        <f t="shared" ref="F109:M109" si="47">F105+F100+F95</f>
        <v>0</v>
      </c>
      <c r="G109" s="4">
        <f t="shared" si="47"/>
        <v>12</v>
      </c>
      <c r="H109" s="4">
        <f t="shared" si="47"/>
        <v>12</v>
      </c>
      <c r="I109" s="4">
        <f t="shared" si="47"/>
        <v>0</v>
      </c>
      <c r="J109" s="4">
        <f t="shared" si="47"/>
        <v>0</v>
      </c>
      <c r="K109" s="4">
        <f t="shared" si="47"/>
        <v>0</v>
      </c>
      <c r="L109" s="4" t="e">
        <f t="shared" si="47"/>
        <v>#REF!</v>
      </c>
      <c r="M109" s="4" t="e">
        <f t="shared" si="47"/>
        <v>#REF!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>
      <c r="A110" s="1"/>
      <c r="B110" s="1"/>
      <c r="C110" s="1" t="s">
        <v>291</v>
      </c>
      <c r="D110" s="1"/>
      <c r="E110" s="1"/>
      <c r="F110" s="78">
        <f t="shared" ref="F110:K110" si="48">COUNTIF(G4:G89,"&gt;0")+COUNTIF(H4:H89,"&gt;0")</f>
        <v>0</v>
      </c>
      <c r="G110" s="78">
        <f t="shared" si="48"/>
        <v>12</v>
      </c>
      <c r="H110" s="78">
        <f t="shared" si="48"/>
        <v>12</v>
      </c>
      <c r="I110" s="78">
        <f t="shared" si="48"/>
        <v>0</v>
      </c>
      <c r="J110" s="78">
        <f t="shared" si="48"/>
        <v>0</v>
      </c>
      <c r="K110" s="78">
        <f t="shared" si="48"/>
        <v>0</v>
      </c>
      <c r="L110" s="78" t="e">
        <f>COUNTIF(M4:M89,"&gt;0")+COUNTIF(#REF!,"&gt;0")</f>
        <v>#REF!</v>
      </c>
      <c r="M110" s="78" t="e">
        <f>COUNTIF(#REF!,"&gt;0")+COUNTIF(#REF!,"&gt;0")</f>
        <v>#REF!</v>
      </c>
    </row>
    <row r="111" spans="1:2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2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1:1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1:1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1:1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1:1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1:1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1:1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1:1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1:1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1:1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1:1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1:1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  <row r="1001" spans="1:1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</row>
    <row r="1002" spans="1:1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</row>
    <row r="1003" spans="1:1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</row>
    <row r="1004" spans="1:1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</row>
    <row r="1005" spans="1:1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</row>
    <row r="1006" spans="1:1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</row>
    <row r="1007" spans="1:1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</row>
    <row r="1008" spans="1:1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</row>
    <row r="1009" spans="1:1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</row>
    <row r="1010" spans="1:1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</row>
    <row r="1011" spans="1:1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</row>
    <row r="1012" spans="1:1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</row>
    <row r="1013" spans="1: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</row>
    <row r="1014" spans="1:1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</row>
    <row r="1015" spans="1:1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</row>
    <row r="1016" spans="1:1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</row>
    <row r="1017" spans="1:1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</row>
    <row r="1018" spans="1:1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</row>
    <row r="1019" spans="1:1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</row>
    <row r="1020" spans="1:1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</row>
    <row r="1021" spans="1:1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</row>
    <row r="1022" spans="1:1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</row>
    <row r="1023" spans="1:1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</row>
    <row r="1024" spans="1:1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</row>
    <row r="1025" spans="1:1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</row>
    <row r="1026" spans="1:1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</row>
    <row r="1027" spans="1:1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</row>
  </sheetData>
  <mergeCells count="4">
    <mergeCell ref="A1:A2"/>
    <mergeCell ref="B1:B2"/>
    <mergeCell ref="C3:D3"/>
    <mergeCell ref="C38:D38"/>
  </mergeCells>
  <dataValidations count="2">
    <dataValidation type="list" allowBlank="1" showErrorMessage="1" sqref="E84:E89" xr:uid="{00000000-0002-0000-0900-000000000000}">
      <formula1>"Athlète,Coach,Accompagnant"</formula1>
    </dataValidation>
    <dataValidation type="list" allowBlank="1" showErrorMessage="1" sqref="H4:H28 K4:K28 H30:H37 K30:K37 H39:H82 K39:K82 H84:H89 K84:K89" xr:uid="{00000000-0002-0000-0900-000001000000}">
      <formula1>"présent,présent sans nuits,absent"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V103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12.6640625" defaultRowHeight="15.75" customHeight="1"/>
  <cols>
    <col min="3" max="4" width="16.6640625" hidden="1" customWidth="1"/>
    <col min="5" max="7" width="16.6640625" customWidth="1"/>
    <col min="8" max="9" width="18.83203125" customWidth="1"/>
  </cols>
  <sheetData>
    <row r="1" spans="1:16">
      <c r="A1" s="1"/>
      <c r="B1" s="2" t="s">
        <v>0</v>
      </c>
      <c r="C1" s="4"/>
      <c r="D1" s="4"/>
      <c r="E1" s="9" t="s">
        <v>268</v>
      </c>
      <c r="F1" s="4"/>
      <c r="G1" s="4"/>
    </row>
    <row r="2" spans="1:16">
      <c r="A2" s="1"/>
      <c r="B2" s="2" t="s">
        <v>1</v>
      </c>
      <c r="C2" s="4"/>
      <c r="D2" s="4" t="s">
        <v>4</v>
      </c>
      <c r="E2" s="4" t="s">
        <v>269</v>
      </c>
      <c r="F2" s="4" t="s">
        <v>270</v>
      </c>
      <c r="G2" s="4" t="s">
        <v>271</v>
      </c>
    </row>
    <row r="3" spans="1:16">
      <c r="A3" s="204" t="s">
        <v>6</v>
      </c>
      <c r="B3" s="203"/>
      <c r="C3" s="15"/>
      <c r="D3" s="15"/>
      <c r="E3" s="15"/>
      <c r="F3" s="15"/>
      <c r="G3" s="15"/>
    </row>
    <row r="4" spans="1:16">
      <c r="A4" s="79" t="s">
        <v>272</v>
      </c>
      <c r="B4" s="79" t="s">
        <v>43</v>
      </c>
      <c r="C4" s="25" t="e">
        <f t="shared" ref="C4:C28" si="0">IF(#REF!="présent",1,IF(#REF!="présent samedi avec nuit",2,0))</f>
        <v>#REF!</v>
      </c>
      <c r="D4" s="25" t="e">
        <f t="shared" ref="D4:D28" si="1">IF(#REF!="présent dimanche seulement",1,IF(#REF!="présent samedi seulement",1,IF(#REF!="présent sans nuits",1,0)))</f>
        <v>#REF!</v>
      </c>
      <c r="E4" s="80" t="s">
        <v>4</v>
      </c>
      <c r="F4" s="25">
        <f t="shared" ref="F4:F29" si="2">IF(E4="présent",1,IF(E4="présent samedi avec nuit",2,IF(E4="hôtel",3,IF(E4="ok vendredi",1,0))))</f>
        <v>0</v>
      </c>
      <c r="G4" s="25">
        <f t="shared" ref="G4:G29" si="3">IF(E4="présent dimanche seulement",1,IF(E4="présent samedi seulement",1,IF(E4="présent sans nuits",1,0)))</f>
        <v>0</v>
      </c>
      <c r="I4" s="81" t="s">
        <v>273</v>
      </c>
    </row>
    <row r="5" spans="1:16">
      <c r="A5" s="79" t="s">
        <v>65</v>
      </c>
      <c r="B5" s="79" t="s">
        <v>66</v>
      </c>
      <c r="C5" s="25" t="e">
        <f t="shared" si="0"/>
        <v>#REF!</v>
      </c>
      <c r="D5" s="25" t="e">
        <f t="shared" si="1"/>
        <v>#REF!</v>
      </c>
      <c r="E5" s="80" t="s">
        <v>23</v>
      </c>
      <c r="F5" s="25">
        <f t="shared" si="2"/>
        <v>1</v>
      </c>
      <c r="G5" s="25">
        <f t="shared" si="3"/>
        <v>0</v>
      </c>
      <c r="H5" s="26" t="s">
        <v>85</v>
      </c>
      <c r="I5" s="26"/>
      <c r="J5" s="1"/>
      <c r="K5" s="1"/>
      <c r="L5" s="34"/>
      <c r="M5" s="4"/>
      <c r="N5" s="4"/>
      <c r="O5" s="26"/>
    </row>
    <row r="6" spans="1:16">
      <c r="A6" s="82" t="s">
        <v>81</v>
      </c>
      <c r="B6" s="82" t="s">
        <v>82</v>
      </c>
      <c r="C6" s="25" t="e">
        <f t="shared" si="0"/>
        <v>#REF!</v>
      </c>
      <c r="D6" s="25" t="e">
        <f t="shared" si="1"/>
        <v>#REF!</v>
      </c>
      <c r="E6" s="25" t="s">
        <v>23</v>
      </c>
      <c r="F6" s="25">
        <f t="shared" si="2"/>
        <v>1</v>
      </c>
      <c r="G6" s="25">
        <f t="shared" si="3"/>
        <v>0</v>
      </c>
      <c r="H6" s="26" t="s">
        <v>85</v>
      </c>
      <c r="I6" s="26" t="s">
        <v>275</v>
      </c>
      <c r="J6" s="83" t="s">
        <v>29</v>
      </c>
      <c r="K6" s="83" t="s">
        <v>31</v>
      </c>
      <c r="L6" s="80"/>
      <c r="M6" s="25">
        <f t="shared" ref="M6:M10" si="4">IF(N6="présent",1,IF(N6="présent samedi avec nuit",2,IF(N6="hôtel",3,IF(N6="ok vendredi",1,0))))</f>
        <v>1</v>
      </c>
      <c r="N6" s="25" t="s">
        <v>23</v>
      </c>
      <c r="O6" s="26"/>
    </row>
    <row r="7" spans="1:16">
      <c r="A7" s="82" t="s">
        <v>29</v>
      </c>
      <c r="B7" s="82" t="s">
        <v>31</v>
      </c>
      <c r="C7" s="25" t="e">
        <f t="shared" si="0"/>
        <v>#REF!</v>
      </c>
      <c r="D7" s="25" t="e">
        <f t="shared" si="1"/>
        <v>#REF!</v>
      </c>
      <c r="E7" s="25" t="s">
        <v>23</v>
      </c>
      <c r="F7" s="25">
        <f t="shared" si="2"/>
        <v>1</v>
      </c>
      <c r="G7" s="25">
        <f t="shared" si="3"/>
        <v>0</v>
      </c>
      <c r="H7" s="26" t="s">
        <v>85</v>
      </c>
      <c r="J7" s="83" t="s">
        <v>30</v>
      </c>
      <c r="K7" s="83" t="s">
        <v>39</v>
      </c>
      <c r="L7" s="80"/>
      <c r="M7" s="25">
        <f t="shared" si="4"/>
        <v>1</v>
      </c>
      <c r="N7" s="25" t="s">
        <v>23</v>
      </c>
      <c r="O7" s="26"/>
      <c r="P7" s="26">
        <v>1</v>
      </c>
    </row>
    <row r="8" spans="1:16">
      <c r="A8" s="82" t="s">
        <v>29</v>
      </c>
      <c r="B8" s="82" t="s">
        <v>26</v>
      </c>
      <c r="C8" s="25" t="e">
        <f t="shared" si="0"/>
        <v>#REF!</v>
      </c>
      <c r="D8" s="25" t="e">
        <f t="shared" si="1"/>
        <v>#REF!</v>
      </c>
      <c r="E8" s="25" t="s">
        <v>93</v>
      </c>
      <c r="F8" s="25">
        <f t="shared" si="2"/>
        <v>3</v>
      </c>
      <c r="G8" s="25">
        <f t="shared" si="3"/>
        <v>0</v>
      </c>
      <c r="H8" s="26" t="s">
        <v>85</v>
      </c>
      <c r="J8" s="83" t="s">
        <v>67</v>
      </c>
      <c r="K8" s="83" t="s">
        <v>68</v>
      </c>
      <c r="L8" s="80"/>
      <c r="M8" s="25">
        <f t="shared" si="4"/>
        <v>1</v>
      </c>
      <c r="N8" s="25" t="s">
        <v>23</v>
      </c>
      <c r="O8" s="26"/>
    </row>
    <row r="9" spans="1:16">
      <c r="A9" s="85" t="s">
        <v>25</v>
      </c>
      <c r="B9" s="85" t="s">
        <v>48</v>
      </c>
      <c r="C9" s="25" t="e">
        <f t="shared" si="0"/>
        <v>#REF!</v>
      </c>
      <c r="D9" s="25" t="e">
        <f t="shared" si="1"/>
        <v>#REF!</v>
      </c>
      <c r="E9" s="25" t="s">
        <v>93</v>
      </c>
      <c r="F9" s="25">
        <f t="shared" si="2"/>
        <v>3</v>
      </c>
      <c r="G9" s="25">
        <f t="shared" si="3"/>
        <v>0</v>
      </c>
      <c r="H9" s="26" t="s">
        <v>85</v>
      </c>
      <c r="J9" s="83" t="s">
        <v>129</v>
      </c>
      <c r="K9" s="83" t="s">
        <v>130</v>
      </c>
      <c r="L9" s="80"/>
      <c r="M9" s="25">
        <f t="shared" si="4"/>
        <v>1</v>
      </c>
      <c r="N9" s="25" t="s">
        <v>23</v>
      </c>
      <c r="O9" s="26"/>
    </row>
    <row r="10" spans="1:16">
      <c r="A10" s="79" t="s">
        <v>25</v>
      </c>
      <c r="B10" s="79" t="s">
        <v>51</v>
      </c>
      <c r="C10" s="25" t="e">
        <f t="shared" si="0"/>
        <v>#REF!</v>
      </c>
      <c r="D10" s="25" t="e">
        <f t="shared" si="1"/>
        <v>#REF!</v>
      </c>
      <c r="E10" s="80" t="s">
        <v>93</v>
      </c>
      <c r="F10" s="25">
        <f t="shared" si="2"/>
        <v>3</v>
      </c>
      <c r="G10" s="25">
        <f t="shared" si="3"/>
        <v>0</v>
      </c>
      <c r="H10" s="26" t="s">
        <v>85</v>
      </c>
      <c r="J10" s="83" t="s">
        <v>86</v>
      </c>
      <c r="K10" s="83" t="s">
        <v>87</v>
      </c>
      <c r="L10" s="80"/>
      <c r="M10" s="25">
        <f t="shared" si="4"/>
        <v>1</v>
      </c>
      <c r="N10" s="25" t="s">
        <v>23</v>
      </c>
      <c r="O10" s="26"/>
    </row>
    <row r="11" spans="1:16">
      <c r="A11" s="79" t="s">
        <v>279</v>
      </c>
      <c r="B11" s="79" t="s">
        <v>43</v>
      </c>
      <c r="C11" s="25" t="e">
        <f t="shared" si="0"/>
        <v>#REF!</v>
      </c>
      <c r="D11" s="25" t="e">
        <f t="shared" si="1"/>
        <v>#REF!</v>
      </c>
      <c r="E11" s="80" t="s">
        <v>4</v>
      </c>
      <c r="F11" s="25">
        <f t="shared" si="2"/>
        <v>0</v>
      </c>
      <c r="G11" s="25">
        <f t="shared" si="3"/>
        <v>0</v>
      </c>
      <c r="O11" s="26"/>
      <c r="P11" s="26">
        <v>1</v>
      </c>
    </row>
    <row r="12" spans="1:16">
      <c r="A12" s="82" t="s">
        <v>32</v>
      </c>
      <c r="B12" s="82" t="s">
        <v>35</v>
      </c>
      <c r="C12" s="25" t="e">
        <f t="shared" si="0"/>
        <v>#REF!</v>
      </c>
      <c r="D12" s="25" t="e">
        <f t="shared" si="1"/>
        <v>#REF!</v>
      </c>
      <c r="E12" s="25" t="s">
        <v>92</v>
      </c>
      <c r="F12" s="25">
        <f t="shared" si="2"/>
        <v>0</v>
      </c>
      <c r="G12" s="25">
        <f t="shared" si="3"/>
        <v>1</v>
      </c>
      <c r="H12" s="26" t="s">
        <v>85</v>
      </c>
      <c r="I12" s="26" t="s">
        <v>281</v>
      </c>
      <c r="J12" s="85" t="s">
        <v>65</v>
      </c>
      <c r="K12" s="85" t="s">
        <v>66</v>
      </c>
      <c r="L12" s="80"/>
      <c r="M12" s="25">
        <f t="shared" ref="M12:M15" si="5">IF(N12="présent",1,IF(N12="présent samedi avec nuit",2,IF(N12="hôtel",3,IF(N12="ok vendredi",1,0))))</f>
        <v>1</v>
      </c>
      <c r="N12" s="25" t="s">
        <v>23</v>
      </c>
      <c r="O12" s="26"/>
    </row>
    <row r="13" spans="1:16">
      <c r="A13" s="82" t="s">
        <v>30</v>
      </c>
      <c r="B13" s="82" t="s">
        <v>42</v>
      </c>
      <c r="C13" s="25" t="e">
        <f t="shared" si="0"/>
        <v>#REF!</v>
      </c>
      <c r="D13" s="25" t="e">
        <f t="shared" si="1"/>
        <v>#REF!</v>
      </c>
      <c r="E13" s="25" t="s">
        <v>23</v>
      </c>
      <c r="F13" s="25">
        <f t="shared" si="2"/>
        <v>1</v>
      </c>
      <c r="G13" s="25">
        <f t="shared" si="3"/>
        <v>0</v>
      </c>
      <c r="H13" s="26" t="s">
        <v>85</v>
      </c>
      <c r="J13" s="85" t="s">
        <v>30</v>
      </c>
      <c r="K13" s="85" t="s">
        <v>42</v>
      </c>
      <c r="L13" s="80"/>
      <c r="M13" s="25">
        <f t="shared" si="5"/>
        <v>1</v>
      </c>
      <c r="N13" s="25" t="s">
        <v>23</v>
      </c>
    </row>
    <row r="14" spans="1:16">
      <c r="A14" s="85" t="s">
        <v>30</v>
      </c>
      <c r="B14" s="85" t="s">
        <v>39</v>
      </c>
      <c r="C14" s="25" t="e">
        <f t="shared" si="0"/>
        <v>#REF!</v>
      </c>
      <c r="D14" s="25" t="e">
        <f t="shared" si="1"/>
        <v>#REF!</v>
      </c>
      <c r="E14" s="25" t="s">
        <v>23</v>
      </c>
      <c r="F14" s="25">
        <f t="shared" si="2"/>
        <v>1</v>
      </c>
      <c r="G14" s="25">
        <f t="shared" si="3"/>
        <v>0</v>
      </c>
      <c r="H14" s="26" t="s">
        <v>85</v>
      </c>
      <c r="J14" s="85" t="s">
        <v>40</v>
      </c>
      <c r="K14" s="85" t="s">
        <v>43</v>
      </c>
      <c r="L14" s="80"/>
      <c r="M14" s="25">
        <f t="shared" si="5"/>
        <v>1</v>
      </c>
      <c r="N14" s="25" t="s">
        <v>23</v>
      </c>
    </row>
    <row r="15" spans="1:16">
      <c r="A15" s="82" t="s">
        <v>47</v>
      </c>
      <c r="B15" s="82" t="s">
        <v>49</v>
      </c>
      <c r="C15" s="25" t="e">
        <f t="shared" si="0"/>
        <v>#REF!</v>
      </c>
      <c r="D15" s="25" t="e">
        <f t="shared" si="1"/>
        <v>#REF!</v>
      </c>
      <c r="E15" s="21" t="s">
        <v>285</v>
      </c>
      <c r="F15" s="25">
        <f t="shared" si="2"/>
        <v>1</v>
      </c>
      <c r="G15" s="25">
        <f t="shared" si="3"/>
        <v>0</v>
      </c>
      <c r="H15" s="26" t="s">
        <v>85</v>
      </c>
      <c r="J15" s="85" t="s">
        <v>257</v>
      </c>
      <c r="K15" s="85" t="s">
        <v>258</v>
      </c>
      <c r="L15" s="80"/>
      <c r="M15" s="25">
        <f t="shared" si="5"/>
        <v>1</v>
      </c>
      <c r="N15" s="25" t="s">
        <v>23</v>
      </c>
    </row>
    <row r="16" spans="1:16">
      <c r="A16" s="85" t="s">
        <v>60</v>
      </c>
      <c r="B16" s="85" t="s">
        <v>101</v>
      </c>
      <c r="C16" s="25" t="e">
        <f t="shared" si="0"/>
        <v>#REF!</v>
      </c>
      <c r="D16" s="25" t="e">
        <f t="shared" si="1"/>
        <v>#REF!</v>
      </c>
      <c r="E16" s="25" t="s">
        <v>92</v>
      </c>
      <c r="F16" s="25">
        <f t="shared" si="2"/>
        <v>0</v>
      </c>
      <c r="G16" s="25">
        <f t="shared" si="3"/>
        <v>1</v>
      </c>
      <c r="H16" s="26" t="s">
        <v>85</v>
      </c>
    </row>
    <row r="17" spans="1:16">
      <c r="A17" s="82" t="s">
        <v>60</v>
      </c>
      <c r="B17" s="82" t="s">
        <v>61</v>
      </c>
      <c r="C17" s="25" t="e">
        <f t="shared" si="0"/>
        <v>#REF!</v>
      </c>
      <c r="D17" s="25" t="e">
        <f t="shared" si="1"/>
        <v>#REF!</v>
      </c>
      <c r="E17" s="25" t="s">
        <v>92</v>
      </c>
      <c r="F17" s="25">
        <f t="shared" si="2"/>
        <v>0</v>
      </c>
      <c r="G17" s="25">
        <f t="shared" si="3"/>
        <v>1</v>
      </c>
      <c r="H17" s="26" t="s">
        <v>85</v>
      </c>
      <c r="I17" s="26" t="s">
        <v>281</v>
      </c>
      <c r="J17" s="85" t="s">
        <v>81</v>
      </c>
      <c r="K17" s="85" t="s">
        <v>82</v>
      </c>
      <c r="L17" s="80"/>
      <c r="M17" s="25">
        <f t="shared" ref="M17:M20" si="6">IF(N17="présent",1,IF(N17="présent samedi avec nuit",2,IF(N17="hôtel",3,IF(N17="ok vendredi",1,0))))</f>
        <v>1</v>
      </c>
      <c r="N17" s="25" t="s">
        <v>23</v>
      </c>
    </row>
    <row r="18" spans="1:16">
      <c r="A18" s="79" t="s">
        <v>287</v>
      </c>
      <c r="B18" s="79" t="s">
        <v>288</v>
      </c>
      <c r="C18" s="25" t="e">
        <f t="shared" si="0"/>
        <v>#REF!</v>
      </c>
      <c r="D18" s="25" t="e">
        <f t="shared" si="1"/>
        <v>#REF!</v>
      </c>
      <c r="E18" s="80" t="s">
        <v>4</v>
      </c>
      <c r="F18" s="25">
        <f t="shared" si="2"/>
        <v>0</v>
      </c>
      <c r="G18" s="25">
        <f t="shared" si="3"/>
        <v>0</v>
      </c>
      <c r="J18" s="85" t="s">
        <v>47</v>
      </c>
      <c r="K18" s="85" t="s">
        <v>49</v>
      </c>
      <c r="L18" s="80"/>
      <c r="M18" s="25">
        <f t="shared" si="6"/>
        <v>1</v>
      </c>
      <c r="N18" s="21" t="s">
        <v>285</v>
      </c>
    </row>
    <row r="19" spans="1:16">
      <c r="A19" s="88" t="s">
        <v>289</v>
      </c>
      <c r="B19" s="88" t="s">
        <v>290</v>
      </c>
      <c r="C19" s="25" t="e">
        <f t="shared" si="0"/>
        <v>#REF!</v>
      </c>
      <c r="D19" s="25" t="e">
        <f t="shared" si="1"/>
        <v>#REF!</v>
      </c>
      <c r="E19" s="25" t="s">
        <v>23</v>
      </c>
      <c r="F19" s="25">
        <f t="shared" si="2"/>
        <v>1</v>
      </c>
      <c r="G19" s="25">
        <f t="shared" si="3"/>
        <v>0</v>
      </c>
      <c r="H19" s="26" t="s">
        <v>85</v>
      </c>
      <c r="J19" s="85" t="s">
        <v>79</v>
      </c>
      <c r="K19" s="85" t="s">
        <v>80</v>
      </c>
      <c r="L19" s="80"/>
      <c r="M19" s="25">
        <f t="shared" si="6"/>
        <v>1</v>
      </c>
      <c r="N19" s="25" t="s">
        <v>23</v>
      </c>
    </row>
    <row r="20" spans="1:16">
      <c r="A20" s="82" t="s">
        <v>67</v>
      </c>
      <c r="B20" s="82" t="s">
        <v>68</v>
      </c>
      <c r="C20" s="25" t="e">
        <f t="shared" si="0"/>
        <v>#REF!</v>
      </c>
      <c r="D20" s="25" t="e">
        <f t="shared" si="1"/>
        <v>#REF!</v>
      </c>
      <c r="E20" s="25" t="s">
        <v>23</v>
      </c>
      <c r="F20" s="25">
        <f t="shared" si="2"/>
        <v>1</v>
      </c>
      <c r="G20" s="25">
        <f t="shared" si="3"/>
        <v>0</v>
      </c>
      <c r="H20" s="26" t="s">
        <v>85</v>
      </c>
      <c r="J20" s="85" t="s">
        <v>83</v>
      </c>
      <c r="K20" s="85" t="s">
        <v>84</v>
      </c>
      <c r="L20" s="80"/>
      <c r="M20" s="25">
        <f t="shared" si="6"/>
        <v>1</v>
      </c>
      <c r="N20" s="25" t="s">
        <v>23</v>
      </c>
    </row>
    <row r="21" spans="1:16">
      <c r="A21" s="82" t="s">
        <v>69</v>
      </c>
      <c r="B21" s="82" t="s">
        <v>70</v>
      </c>
      <c r="C21" s="25" t="e">
        <f t="shared" si="0"/>
        <v>#REF!</v>
      </c>
      <c r="D21" s="25" t="e">
        <f t="shared" si="1"/>
        <v>#REF!</v>
      </c>
      <c r="E21" s="25" t="s">
        <v>92</v>
      </c>
      <c r="F21" s="25">
        <f t="shared" si="2"/>
        <v>0</v>
      </c>
      <c r="G21" s="25">
        <f t="shared" si="3"/>
        <v>1</v>
      </c>
    </row>
    <row r="22" spans="1:16">
      <c r="A22" s="85" t="s">
        <v>40</v>
      </c>
      <c r="B22" s="85" t="s">
        <v>43</v>
      </c>
      <c r="C22" s="25" t="e">
        <f t="shared" si="0"/>
        <v>#REF!</v>
      </c>
      <c r="D22" s="25" t="e">
        <f t="shared" si="1"/>
        <v>#REF!</v>
      </c>
      <c r="E22" s="25" t="s">
        <v>23</v>
      </c>
      <c r="F22" s="25">
        <f t="shared" si="2"/>
        <v>1</v>
      </c>
      <c r="G22" s="25">
        <f t="shared" si="3"/>
        <v>0</v>
      </c>
      <c r="H22" s="26" t="s">
        <v>85</v>
      </c>
      <c r="I22" s="26" t="s">
        <v>292</v>
      </c>
      <c r="J22" s="85" t="s">
        <v>76</v>
      </c>
      <c r="K22" s="85" t="s">
        <v>77</v>
      </c>
      <c r="L22" s="80"/>
      <c r="M22" s="25">
        <f t="shared" ref="M22:M23" si="7">IF(N22="présent",1,IF(N22="présent samedi avec nuit",2,IF(N22="hôtel",3,IF(N22="ok vendredi",1,0))))</f>
        <v>1</v>
      </c>
      <c r="N22" s="25" t="s">
        <v>23</v>
      </c>
    </row>
    <row r="23" spans="1:16">
      <c r="A23" s="82" t="s">
        <v>76</v>
      </c>
      <c r="B23" s="82" t="s">
        <v>77</v>
      </c>
      <c r="C23" s="25" t="e">
        <f t="shared" si="0"/>
        <v>#REF!</v>
      </c>
      <c r="D23" s="25" t="e">
        <f t="shared" si="1"/>
        <v>#REF!</v>
      </c>
      <c r="E23" s="25" t="s">
        <v>23</v>
      </c>
      <c r="F23" s="25">
        <f t="shared" si="2"/>
        <v>1</v>
      </c>
      <c r="G23" s="25">
        <f t="shared" si="3"/>
        <v>0</v>
      </c>
      <c r="H23" s="26" t="s">
        <v>85</v>
      </c>
      <c r="J23" s="85" t="s">
        <v>76</v>
      </c>
      <c r="K23" s="85" t="s">
        <v>294</v>
      </c>
      <c r="L23" s="80"/>
      <c r="M23" s="25">
        <f t="shared" si="7"/>
        <v>1</v>
      </c>
      <c r="N23" s="21" t="s">
        <v>23</v>
      </c>
    </row>
    <row r="24" spans="1:16">
      <c r="A24" s="82" t="s">
        <v>79</v>
      </c>
      <c r="B24" s="82" t="s">
        <v>80</v>
      </c>
      <c r="C24" s="25" t="e">
        <f t="shared" si="0"/>
        <v>#REF!</v>
      </c>
      <c r="D24" s="25" t="e">
        <f t="shared" si="1"/>
        <v>#REF!</v>
      </c>
      <c r="E24" s="25" t="s">
        <v>23</v>
      </c>
      <c r="F24" s="25">
        <f t="shared" si="2"/>
        <v>1</v>
      </c>
      <c r="G24" s="25">
        <f t="shared" si="3"/>
        <v>0</v>
      </c>
      <c r="H24" s="26" t="s">
        <v>85</v>
      </c>
      <c r="M24" s="25"/>
    </row>
    <row r="25" spans="1:16">
      <c r="A25" s="82" t="s">
        <v>83</v>
      </c>
      <c r="B25" s="82" t="s">
        <v>84</v>
      </c>
      <c r="C25" s="25" t="e">
        <f t="shared" si="0"/>
        <v>#REF!</v>
      </c>
      <c r="D25" s="25" t="e">
        <f t="shared" si="1"/>
        <v>#REF!</v>
      </c>
      <c r="E25" s="25" t="s">
        <v>23</v>
      </c>
      <c r="F25" s="25">
        <f t="shared" si="2"/>
        <v>1</v>
      </c>
      <c r="G25" s="25">
        <f t="shared" si="3"/>
        <v>0</v>
      </c>
      <c r="H25" s="26"/>
      <c r="I25" s="26" t="s">
        <v>295</v>
      </c>
      <c r="J25" s="21" t="s">
        <v>74</v>
      </c>
      <c r="K25" s="21" t="s">
        <v>151</v>
      </c>
      <c r="L25" s="25"/>
      <c r="M25" s="25">
        <f t="shared" ref="M25:M27" si="8">IF(N25="présent",1,IF(N25="présent samedi avec nuit",2,IF(N25="hôtel",3,IF(N25="ok vendredi",1,0))))</f>
        <v>1</v>
      </c>
      <c r="N25" s="21" t="s">
        <v>23</v>
      </c>
      <c r="P25" s="26">
        <v>3</v>
      </c>
    </row>
    <row r="26" spans="1:16">
      <c r="A26" s="82" t="s">
        <v>129</v>
      </c>
      <c r="B26" s="82" t="s">
        <v>130</v>
      </c>
      <c r="C26" s="25" t="e">
        <f t="shared" si="0"/>
        <v>#REF!</v>
      </c>
      <c r="D26" s="25" t="e">
        <f t="shared" si="1"/>
        <v>#REF!</v>
      </c>
      <c r="E26" s="25" t="s">
        <v>23</v>
      </c>
      <c r="F26" s="25">
        <f t="shared" si="2"/>
        <v>1</v>
      </c>
      <c r="G26" s="25">
        <f t="shared" si="3"/>
        <v>0</v>
      </c>
      <c r="H26" s="26" t="s">
        <v>85</v>
      </c>
      <c r="J26" s="21" t="s">
        <v>86</v>
      </c>
      <c r="K26" s="21" t="s">
        <v>41</v>
      </c>
      <c r="L26" s="25"/>
      <c r="M26" s="25">
        <f t="shared" si="8"/>
        <v>1</v>
      </c>
      <c r="N26" s="21" t="s">
        <v>23</v>
      </c>
    </row>
    <row r="27" spans="1:16">
      <c r="A27" s="82" t="s">
        <v>257</v>
      </c>
      <c r="B27" s="82" t="s">
        <v>258</v>
      </c>
      <c r="C27" s="25" t="e">
        <f t="shared" si="0"/>
        <v>#REF!</v>
      </c>
      <c r="D27" s="25" t="e">
        <f t="shared" si="1"/>
        <v>#REF!</v>
      </c>
      <c r="E27" s="25" t="s">
        <v>23</v>
      </c>
      <c r="F27" s="25">
        <f t="shared" si="2"/>
        <v>1</v>
      </c>
      <c r="G27" s="25">
        <f t="shared" si="3"/>
        <v>0</v>
      </c>
      <c r="J27" s="21" t="s">
        <v>47</v>
      </c>
      <c r="K27" s="21" t="s">
        <v>211</v>
      </c>
      <c r="L27" s="25"/>
      <c r="M27" s="25">
        <f t="shared" si="8"/>
        <v>1</v>
      </c>
      <c r="N27" s="21" t="s">
        <v>285</v>
      </c>
    </row>
    <row r="28" spans="1:16">
      <c r="A28" s="82" t="s">
        <v>86</v>
      </c>
      <c r="B28" s="82" t="s">
        <v>87</v>
      </c>
      <c r="C28" s="25" t="e">
        <f t="shared" si="0"/>
        <v>#REF!</v>
      </c>
      <c r="D28" s="25" t="e">
        <f t="shared" si="1"/>
        <v>#REF!</v>
      </c>
      <c r="E28" s="25" t="s">
        <v>23</v>
      </c>
      <c r="F28" s="25">
        <f t="shared" si="2"/>
        <v>1</v>
      </c>
      <c r="G28" s="25">
        <f t="shared" si="3"/>
        <v>0</v>
      </c>
      <c r="H28" s="26" t="s">
        <v>85</v>
      </c>
      <c r="J28" s="1" t="s">
        <v>297</v>
      </c>
      <c r="K28" s="1" t="s">
        <v>203</v>
      </c>
      <c r="L28" s="25" t="s">
        <v>298</v>
      </c>
      <c r="M28" s="25">
        <f>IF(N28="sauf dimanche",1,IF(N28="présent samedi avec nuit",2,IF(N28="hôtel",3,0)))</f>
        <v>1</v>
      </c>
      <c r="N28" s="21" t="s">
        <v>299</v>
      </c>
    </row>
    <row r="29" spans="1:16">
      <c r="A29" s="1"/>
      <c r="B29" s="1"/>
      <c r="C29" s="25"/>
      <c r="D29" s="25"/>
      <c r="E29" s="21"/>
      <c r="F29" s="25">
        <f t="shared" si="2"/>
        <v>0</v>
      </c>
      <c r="G29" s="25">
        <f t="shared" si="3"/>
        <v>0</v>
      </c>
      <c r="J29" s="1" t="s">
        <v>272</v>
      </c>
      <c r="K29" s="1" t="s">
        <v>300</v>
      </c>
      <c r="L29" s="25"/>
      <c r="M29" s="25">
        <f>IF(N29="présent",1,IF(N29="présent samedi avec nuit",2,IF(N29="hôtel",3,IF(N29="ok vendredi",1,0))))</f>
        <v>2</v>
      </c>
      <c r="N29" s="80" t="s">
        <v>150</v>
      </c>
    </row>
    <row r="30" spans="1:16">
      <c r="A30" s="13"/>
      <c r="B30" s="15"/>
      <c r="C30" s="25"/>
      <c r="D30" s="25"/>
      <c r="E30" s="21"/>
      <c r="F30" s="25"/>
      <c r="G30" s="25"/>
    </row>
    <row r="31" spans="1:16">
      <c r="A31" s="27" t="s">
        <v>74</v>
      </c>
      <c r="B31" s="27" t="s">
        <v>151</v>
      </c>
      <c r="C31" s="25"/>
      <c r="D31" s="25"/>
      <c r="E31" s="21" t="s">
        <v>23</v>
      </c>
      <c r="F31" s="25">
        <f t="shared" ref="F31:F77" si="9">IF(E31="présent",1,IF(E31="présent samedi avec nuit",2,IF(E31="hôtel",3,IF(E31="ok vendredi",1,0))))</f>
        <v>1</v>
      </c>
      <c r="G31" s="25">
        <f t="shared" ref="G31:G36" si="10">IF(E31="présent dimanche seulement",1,IF(E31="présent samedi seulement",1,IF(E31="présent sans nuits",1,0)))</f>
        <v>0</v>
      </c>
      <c r="H31" s="26" t="s">
        <v>85</v>
      </c>
      <c r="I31" s="26" t="s">
        <v>301</v>
      </c>
      <c r="J31" s="83" t="s">
        <v>154</v>
      </c>
      <c r="K31" s="83" t="s">
        <v>155</v>
      </c>
      <c r="L31" s="25"/>
      <c r="M31" s="25">
        <f>IF(N31="présent",1,IF(N31="présent samedi avec nuit",2,IF(N31="hôtel",3,IF(N31="ok vendredi",1,0))))</f>
        <v>1</v>
      </c>
      <c r="N31" s="25" t="s">
        <v>23</v>
      </c>
    </row>
    <row r="32" spans="1:16">
      <c r="A32" s="21" t="s">
        <v>154</v>
      </c>
      <c r="B32" s="21" t="s">
        <v>155</v>
      </c>
      <c r="C32" s="25"/>
      <c r="D32" s="25"/>
      <c r="E32" s="25" t="s">
        <v>23</v>
      </c>
      <c r="F32" s="25">
        <f t="shared" si="9"/>
        <v>1</v>
      </c>
      <c r="G32" s="25">
        <f t="shared" si="10"/>
        <v>0</v>
      </c>
      <c r="H32" s="26" t="s">
        <v>85</v>
      </c>
    </row>
    <row r="33" spans="1:15">
      <c r="A33" s="23" t="s">
        <v>157</v>
      </c>
      <c r="B33" s="21" t="s">
        <v>158</v>
      </c>
      <c r="C33" s="25"/>
      <c r="D33" s="25"/>
      <c r="E33" s="21" t="s">
        <v>92</v>
      </c>
      <c r="F33" s="25">
        <f t="shared" si="9"/>
        <v>0</v>
      </c>
      <c r="G33" s="25">
        <f t="shared" si="10"/>
        <v>1</v>
      </c>
      <c r="H33" s="26" t="s">
        <v>85</v>
      </c>
      <c r="I33" s="26" t="s">
        <v>302</v>
      </c>
      <c r="J33" s="21" t="s">
        <v>65</v>
      </c>
      <c r="K33" s="21" t="s">
        <v>174</v>
      </c>
      <c r="L33" s="25"/>
      <c r="M33" s="25">
        <f t="shared" ref="M33:M35" si="11">IF(N33="présent",1,IF(N33="présent samedi avec nuit",2,IF(N33="hôtel",3,IF(N33="ok vendredi",1,0))))</f>
        <v>1</v>
      </c>
      <c r="N33" s="21" t="s">
        <v>23</v>
      </c>
    </row>
    <row r="34" spans="1:15">
      <c r="A34" s="27" t="s">
        <v>60</v>
      </c>
      <c r="B34" s="27" t="s">
        <v>206</v>
      </c>
      <c r="C34" s="25" t="e">
        <f t="shared" ref="C34:C35" si="12">IF(#REF!="présent",1,IF(#REF!="présent samedi avec nuit",2,0))</f>
        <v>#REF!</v>
      </c>
      <c r="D34" s="25" t="e">
        <f t="shared" ref="D34:D35" si="13">IF(#REF!="présent dimanche seulement",1,IF(#REF!="présent samedi seulement",1,IF(#REF!="présent sans nuits",1,0)))</f>
        <v>#REF!</v>
      </c>
      <c r="E34" s="21" t="s">
        <v>92</v>
      </c>
      <c r="F34" s="25">
        <f t="shared" si="9"/>
        <v>0</v>
      </c>
      <c r="G34" s="25">
        <f t="shared" si="10"/>
        <v>1</v>
      </c>
      <c r="H34" s="26" t="s">
        <v>85</v>
      </c>
      <c r="J34" s="26" t="s">
        <v>303</v>
      </c>
      <c r="K34" s="26" t="s">
        <v>41</v>
      </c>
      <c r="L34" s="25"/>
      <c r="M34" s="25">
        <f t="shared" si="11"/>
        <v>1</v>
      </c>
      <c r="N34" s="21" t="s">
        <v>23</v>
      </c>
    </row>
    <row r="35" spans="1:15">
      <c r="A35" s="1" t="s">
        <v>304</v>
      </c>
      <c r="B35" s="1"/>
      <c r="C35" s="25" t="e">
        <f t="shared" si="12"/>
        <v>#REF!</v>
      </c>
      <c r="D35" s="25" t="e">
        <f t="shared" si="13"/>
        <v>#REF!</v>
      </c>
      <c r="E35" s="21" t="s">
        <v>92</v>
      </c>
      <c r="F35" s="25">
        <f t="shared" si="9"/>
        <v>0</v>
      </c>
      <c r="G35" s="25">
        <f t="shared" si="10"/>
        <v>1</v>
      </c>
      <c r="H35" s="26" t="s">
        <v>85</v>
      </c>
      <c r="J35" s="1" t="s">
        <v>210</v>
      </c>
      <c r="K35" s="1" t="s">
        <v>99</v>
      </c>
      <c r="L35" s="25"/>
      <c r="M35" s="25">
        <f t="shared" si="11"/>
        <v>1</v>
      </c>
      <c r="N35" s="80" t="s">
        <v>23</v>
      </c>
    </row>
    <row r="36" spans="1:15">
      <c r="A36" s="1" t="s">
        <v>62</v>
      </c>
      <c r="B36" s="1" t="s">
        <v>305</v>
      </c>
      <c r="C36" s="25"/>
      <c r="D36" s="25"/>
      <c r="E36" s="21" t="s">
        <v>93</v>
      </c>
      <c r="F36" s="25">
        <f t="shared" si="9"/>
        <v>3</v>
      </c>
      <c r="G36" s="25">
        <f t="shared" si="10"/>
        <v>0</v>
      </c>
    </row>
    <row r="37" spans="1:15">
      <c r="A37" s="204" t="s">
        <v>161</v>
      </c>
      <c r="B37" s="203"/>
      <c r="C37" s="25" t="e">
        <f t="shared" ref="C37:C42" si="14">IF(#REF!="présent",1,IF(#REF!="présent samedi avec nuit",2,0))</f>
        <v>#REF!</v>
      </c>
      <c r="D37" s="25" t="e">
        <f t="shared" ref="D37:D42" si="15">IF(#REF!="présent dimanche seulement",1,IF(#REF!="présent samedi seulement",1,IF(#REF!="présent sans nuits",1,0)))</f>
        <v>#REF!</v>
      </c>
      <c r="E37" s="49"/>
      <c r="F37" s="25">
        <f t="shared" si="9"/>
        <v>0</v>
      </c>
      <c r="G37" s="89"/>
      <c r="H37" s="26"/>
      <c r="I37" s="26" t="s">
        <v>306</v>
      </c>
      <c r="J37" s="90" t="s">
        <v>289</v>
      </c>
      <c r="K37" s="90" t="s">
        <v>290</v>
      </c>
      <c r="L37" s="25"/>
      <c r="M37" s="25">
        <v>1</v>
      </c>
      <c r="N37" s="25" t="s">
        <v>23</v>
      </c>
    </row>
    <row r="38" spans="1:15">
      <c r="A38" s="21" t="s">
        <v>8</v>
      </c>
      <c r="B38" s="21" t="s">
        <v>162</v>
      </c>
      <c r="C38" s="25" t="e">
        <f t="shared" si="14"/>
        <v>#REF!</v>
      </c>
      <c r="D38" s="25" t="e">
        <f t="shared" si="15"/>
        <v>#REF!</v>
      </c>
      <c r="E38" s="21" t="s">
        <v>4</v>
      </c>
      <c r="F38" s="25">
        <f t="shared" si="9"/>
        <v>0</v>
      </c>
      <c r="G38" s="25">
        <f t="shared" ref="G38:G81" si="16">IF(E38="présent dimanche seulement",1,IF(E38="présent samedi seulement",1,IF(E38="présent sans nuits",1,0)))</f>
        <v>0</v>
      </c>
      <c r="J38" s="1" t="s">
        <v>289</v>
      </c>
      <c r="K38" s="1" t="s">
        <v>307</v>
      </c>
      <c r="L38" s="25"/>
      <c r="M38" s="25">
        <v>1</v>
      </c>
      <c r="N38" s="80" t="s">
        <v>23</v>
      </c>
    </row>
    <row r="39" spans="1:15">
      <c r="A39" s="21" t="s">
        <v>8</v>
      </c>
      <c r="B39" s="21" t="s">
        <v>308</v>
      </c>
      <c r="C39" s="25" t="e">
        <f t="shared" si="14"/>
        <v>#REF!</v>
      </c>
      <c r="D39" s="25" t="e">
        <f t="shared" si="15"/>
        <v>#REF!</v>
      </c>
      <c r="E39" s="21" t="s">
        <v>4</v>
      </c>
      <c r="F39" s="25">
        <f t="shared" si="9"/>
        <v>0</v>
      </c>
      <c r="G39" s="25">
        <f t="shared" si="16"/>
        <v>0</v>
      </c>
      <c r="K39" s="26" t="s">
        <v>309</v>
      </c>
      <c r="M39" s="26">
        <f>COUNTIF(M4:M38,"1")</f>
        <v>25</v>
      </c>
    </row>
    <row r="40" spans="1:15">
      <c r="A40" s="21" t="s">
        <v>65</v>
      </c>
      <c r="B40" s="21" t="s">
        <v>174</v>
      </c>
      <c r="C40" s="25" t="e">
        <f t="shared" si="14"/>
        <v>#REF!</v>
      </c>
      <c r="D40" s="25" t="e">
        <f t="shared" si="15"/>
        <v>#REF!</v>
      </c>
      <c r="E40" s="21" t="s">
        <v>23</v>
      </c>
      <c r="F40" s="25">
        <f t="shared" si="9"/>
        <v>1</v>
      </c>
      <c r="G40" s="25">
        <f t="shared" si="16"/>
        <v>0</v>
      </c>
      <c r="H40" s="26" t="s">
        <v>85</v>
      </c>
      <c r="K40" s="26" t="s">
        <v>310</v>
      </c>
      <c r="M40" s="26">
        <f>COUNTIF(M4:M38,"&gt;0")-1</f>
        <v>25</v>
      </c>
      <c r="O40" s="91"/>
    </row>
    <row r="41" spans="1:15">
      <c r="A41" s="21" t="s">
        <v>65</v>
      </c>
      <c r="B41" s="21" t="s">
        <v>177</v>
      </c>
      <c r="C41" s="25" t="e">
        <f t="shared" si="14"/>
        <v>#REF!</v>
      </c>
      <c r="D41" s="25" t="e">
        <f t="shared" si="15"/>
        <v>#REF!</v>
      </c>
      <c r="E41" s="25"/>
      <c r="F41" s="25">
        <f t="shared" si="9"/>
        <v>0</v>
      </c>
      <c r="G41" s="25">
        <f t="shared" si="16"/>
        <v>0</v>
      </c>
      <c r="O41" s="91"/>
    </row>
    <row r="42" spans="1:15">
      <c r="A42" s="1" t="s">
        <v>272</v>
      </c>
      <c r="B42" s="1" t="s">
        <v>300</v>
      </c>
      <c r="C42" s="25" t="e">
        <f t="shared" si="14"/>
        <v>#REF!</v>
      </c>
      <c r="D42" s="25" t="e">
        <f t="shared" si="15"/>
        <v>#REF!</v>
      </c>
      <c r="E42" s="80" t="s">
        <v>150</v>
      </c>
      <c r="F42" s="25">
        <f t="shared" si="9"/>
        <v>2</v>
      </c>
      <c r="G42" s="25">
        <f t="shared" si="16"/>
        <v>0</v>
      </c>
      <c r="I42" s="81" t="s">
        <v>311</v>
      </c>
      <c r="O42" s="91"/>
    </row>
    <row r="43" spans="1:15">
      <c r="A43" s="1" t="s">
        <v>272</v>
      </c>
      <c r="B43" s="1" t="s">
        <v>312</v>
      </c>
      <c r="C43" s="25"/>
      <c r="D43" s="25"/>
      <c r="E43" s="80" t="s">
        <v>4</v>
      </c>
      <c r="F43" s="25">
        <f t="shared" si="9"/>
        <v>0</v>
      </c>
      <c r="G43" s="25">
        <f t="shared" si="16"/>
        <v>0</v>
      </c>
      <c r="O43" s="91"/>
    </row>
    <row r="44" spans="1:15">
      <c r="A44" s="21" t="s">
        <v>81</v>
      </c>
      <c r="B44" s="21" t="s">
        <v>189</v>
      </c>
      <c r="C44" s="25" t="e">
        <f>IF(#REF!="présent",1,IF(#REF!="présent samedi avec nuit",2,0))</f>
        <v>#REF!</v>
      </c>
      <c r="D44" s="25" t="e">
        <f>IF(#REF!="présent dimanche seulement",1,IF(#REF!="présent samedi seulement",1,IF(#REF!="présent sans nuits",1,0)))</f>
        <v>#REF!</v>
      </c>
      <c r="E44" s="25" t="s">
        <v>93</v>
      </c>
      <c r="F44" s="25">
        <f t="shared" si="9"/>
        <v>3</v>
      </c>
      <c r="G44" s="25">
        <f t="shared" si="16"/>
        <v>0</v>
      </c>
      <c r="H44" s="26" t="s">
        <v>85</v>
      </c>
      <c r="I44" s="26">
        <v>1</v>
      </c>
      <c r="J44" s="21" t="s">
        <v>29</v>
      </c>
      <c r="K44" s="21" t="s">
        <v>26</v>
      </c>
      <c r="L44" s="25"/>
      <c r="M44" s="25">
        <v>1</v>
      </c>
      <c r="N44" s="25" t="s">
        <v>93</v>
      </c>
      <c r="O44" s="91"/>
    </row>
    <row r="45" spans="1:15">
      <c r="A45" s="21" t="s">
        <v>81</v>
      </c>
      <c r="B45" s="21" t="s">
        <v>162</v>
      </c>
      <c r="C45" s="46"/>
      <c r="D45" s="46"/>
      <c r="E45" s="25" t="s">
        <v>93</v>
      </c>
      <c r="F45" s="25">
        <f t="shared" si="9"/>
        <v>3</v>
      </c>
      <c r="G45" s="25">
        <f t="shared" si="16"/>
        <v>0</v>
      </c>
      <c r="J45" s="21" t="s">
        <v>25</v>
      </c>
      <c r="K45" s="21" t="s">
        <v>48</v>
      </c>
      <c r="L45" s="25"/>
      <c r="M45" s="25">
        <v>1</v>
      </c>
      <c r="N45" s="25" t="s">
        <v>93</v>
      </c>
    </row>
    <row r="46" spans="1:15">
      <c r="A46" s="21" t="s">
        <v>199</v>
      </c>
      <c r="B46" s="21" t="s">
        <v>200</v>
      </c>
      <c r="C46" s="25" t="e">
        <f t="shared" ref="C46:C70" si="17">IF(#REF!="présent",1,IF(#REF!="présent samedi avec nuit",2,0))</f>
        <v>#REF!</v>
      </c>
      <c r="D46" s="25" t="e">
        <f t="shared" ref="D46:D70" si="18">IF(#REF!="présent dimanche seulement",1,IF(#REF!="présent samedi seulement",1,IF(#REF!="présent sans nuits",1,0)))</f>
        <v>#REF!</v>
      </c>
      <c r="E46" s="25" t="s">
        <v>4</v>
      </c>
      <c r="F46" s="25">
        <f t="shared" si="9"/>
        <v>0</v>
      </c>
      <c r="G46" s="25">
        <f t="shared" si="16"/>
        <v>0</v>
      </c>
      <c r="J46" s="1" t="s">
        <v>25</v>
      </c>
      <c r="K46" s="1" t="s">
        <v>51</v>
      </c>
      <c r="L46" s="25"/>
      <c r="M46" s="25">
        <v>1</v>
      </c>
      <c r="N46" s="80" t="s">
        <v>93</v>
      </c>
    </row>
    <row r="47" spans="1:15">
      <c r="A47" s="58" t="s">
        <v>25</v>
      </c>
      <c r="B47" s="58" t="s">
        <v>52</v>
      </c>
      <c r="C47" s="25" t="e">
        <f t="shared" si="17"/>
        <v>#REF!</v>
      </c>
      <c r="D47" s="25" t="e">
        <f t="shared" si="18"/>
        <v>#REF!</v>
      </c>
      <c r="E47" s="58" t="s">
        <v>93</v>
      </c>
      <c r="F47" s="25">
        <f t="shared" si="9"/>
        <v>3</v>
      </c>
      <c r="G47" s="25">
        <f t="shared" si="16"/>
        <v>0</v>
      </c>
      <c r="H47" s="26" t="s">
        <v>85</v>
      </c>
      <c r="I47" s="26">
        <v>2</v>
      </c>
      <c r="J47" s="58" t="s">
        <v>25</v>
      </c>
      <c r="K47" s="58" t="s">
        <v>52</v>
      </c>
      <c r="L47" s="25"/>
      <c r="M47" s="25">
        <v>1</v>
      </c>
      <c r="N47" s="58" t="s">
        <v>93</v>
      </c>
    </row>
    <row r="48" spans="1:15">
      <c r="A48" s="1" t="s">
        <v>25</v>
      </c>
      <c r="B48" s="1" t="s">
        <v>203</v>
      </c>
      <c r="C48" s="25" t="e">
        <f t="shared" si="17"/>
        <v>#REF!</v>
      </c>
      <c r="D48" s="25" t="e">
        <f t="shared" si="18"/>
        <v>#REF!</v>
      </c>
      <c r="E48" s="4" t="s">
        <v>93</v>
      </c>
      <c r="F48" s="25">
        <f t="shared" si="9"/>
        <v>3</v>
      </c>
      <c r="G48" s="25">
        <f t="shared" si="16"/>
        <v>0</v>
      </c>
      <c r="H48" s="26" t="s">
        <v>85</v>
      </c>
      <c r="J48" s="1" t="s">
        <v>25</v>
      </c>
      <c r="K48" s="1" t="s">
        <v>203</v>
      </c>
      <c r="L48" s="25"/>
      <c r="M48" s="25">
        <v>1</v>
      </c>
      <c r="N48" s="4" t="s">
        <v>93</v>
      </c>
    </row>
    <row r="49" spans="1:14">
      <c r="A49" s="1" t="s">
        <v>279</v>
      </c>
      <c r="B49" s="1" t="s">
        <v>313</v>
      </c>
      <c r="C49" s="25" t="e">
        <f t="shared" si="17"/>
        <v>#REF!</v>
      </c>
      <c r="D49" s="25" t="e">
        <f t="shared" si="18"/>
        <v>#REF!</v>
      </c>
      <c r="E49" s="80" t="s">
        <v>4</v>
      </c>
      <c r="F49" s="25">
        <f t="shared" si="9"/>
        <v>0</v>
      </c>
      <c r="G49" s="25">
        <f t="shared" si="16"/>
        <v>0</v>
      </c>
      <c r="H49" s="26"/>
      <c r="I49" s="26">
        <v>3</v>
      </c>
      <c r="J49" s="21" t="s">
        <v>81</v>
      </c>
      <c r="K49" s="21" t="s">
        <v>189</v>
      </c>
      <c r="L49" s="80"/>
      <c r="M49" s="80">
        <v>1</v>
      </c>
      <c r="N49" s="25" t="s">
        <v>93</v>
      </c>
    </row>
    <row r="50" spans="1:14">
      <c r="A50" s="58" t="s">
        <v>32</v>
      </c>
      <c r="B50" s="58" t="s">
        <v>207</v>
      </c>
      <c r="C50" s="25" t="e">
        <f t="shared" si="17"/>
        <v>#REF!</v>
      </c>
      <c r="D50" s="25" t="e">
        <f t="shared" si="18"/>
        <v>#REF!</v>
      </c>
      <c r="E50" s="59" t="s">
        <v>4</v>
      </c>
      <c r="F50" s="25">
        <f t="shared" si="9"/>
        <v>0</v>
      </c>
      <c r="G50" s="25">
        <f t="shared" si="16"/>
        <v>0</v>
      </c>
      <c r="J50" s="21" t="s">
        <v>81</v>
      </c>
      <c r="K50" s="21" t="s">
        <v>162</v>
      </c>
      <c r="L50" s="25"/>
      <c r="M50" s="25">
        <v>1</v>
      </c>
      <c r="N50" s="25" t="s">
        <v>93</v>
      </c>
    </row>
    <row r="51" spans="1:14">
      <c r="A51" s="21" t="s">
        <v>32</v>
      </c>
      <c r="B51" s="21" t="s">
        <v>208</v>
      </c>
      <c r="C51" s="25" t="e">
        <f t="shared" si="17"/>
        <v>#REF!</v>
      </c>
      <c r="D51" s="25" t="e">
        <f t="shared" si="18"/>
        <v>#REF!</v>
      </c>
      <c r="E51" s="25" t="s">
        <v>92</v>
      </c>
      <c r="F51" s="25">
        <f t="shared" si="9"/>
        <v>0</v>
      </c>
      <c r="G51" s="25">
        <f t="shared" si="16"/>
        <v>1</v>
      </c>
      <c r="H51" s="26" t="s">
        <v>85</v>
      </c>
      <c r="I51" s="26">
        <v>4</v>
      </c>
      <c r="J51" s="21" t="s">
        <v>56</v>
      </c>
      <c r="K51" s="21" t="s">
        <v>57</v>
      </c>
      <c r="L51" s="25"/>
      <c r="M51" s="25">
        <v>1</v>
      </c>
      <c r="N51" s="21" t="s">
        <v>93</v>
      </c>
    </row>
    <row r="52" spans="1:14">
      <c r="A52" s="21" t="s">
        <v>30</v>
      </c>
      <c r="B52" s="21" t="s">
        <v>33</v>
      </c>
      <c r="C52" s="25" t="e">
        <f t="shared" si="17"/>
        <v>#REF!</v>
      </c>
      <c r="D52" s="25" t="e">
        <f t="shared" si="18"/>
        <v>#REF!</v>
      </c>
      <c r="E52" s="21" t="s">
        <v>92</v>
      </c>
      <c r="F52" s="25">
        <f t="shared" si="9"/>
        <v>0</v>
      </c>
      <c r="G52" s="25">
        <f t="shared" si="16"/>
        <v>1</v>
      </c>
      <c r="H52" s="26" t="s">
        <v>85</v>
      </c>
      <c r="J52" s="21" t="s">
        <v>56</v>
      </c>
      <c r="K52" s="21" t="s">
        <v>58</v>
      </c>
      <c r="L52" s="25"/>
      <c r="M52" s="25">
        <v>1</v>
      </c>
      <c r="N52" s="21" t="s">
        <v>93</v>
      </c>
    </row>
    <row r="53" spans="1:14">
      <c r="A53" s="21" t="s">
        <v>99</v>
      </c>
      <c r="B53" s="21" t="s">
        <v>210</v>
      </c>
      <c r="C53" s="25" t="e">
        <f t="shared" si="17"/>
        <v>#REF!</v>
      </c>
      <c r="D53" s="25" t="e">
        <f t="shared" si="18"/>
        <v>#REF!</v>
      </c>
      <c r="E53" s="21" t="s">
        <v>23</v>
      </c>
      <c r="F53" s="25">
        <f t="shared" si="9"/>
        <v>1</v>
      </c>
      <c r="G53" s="25">
        <f t="shared" si="16"/>
        <v>0</v>
      </c>
      <c r="H53" s="26" t="s">
        <v>85</v>
      </c>
      <c r="I53" s="26">
        <v>5</v>
      </c>
      <c r="J53" s="21" t="s">
        <v>53</v>
      </c>
      <c r="K53" s="21" t="s">
        <v>54</v>
      </c>
      <c r="L53" s="25"/>
      <c r="M53" s="25">
        <v>1</v>
      </c>
      <c r="N53" s="41" t="s">
        <v>93</v>
      </c>
    </row>
    <row r="54" spans="1:14">
      <c r="A54" s="16" t="s">
        <v>99</v>
      </c>
      <c r="B54" s="16" t="s">
        <v>100</v>
      </c>
      <c r="C54" s="25" t="e">
        <f t="shared" si="17"/>
        <v>#REF!</v>
      </c>
      <c r="D54" s="25" t="e">
        <f t="shared" si="18"/>
        <v>#REF!</v>
      </c>
      <c r="E54" s="25" t="s">
        <v>4</v>
      </c>
      <c r="F54" s="25">
        <f t="shared" si="9"/>
        <v>0</v>
      </c>
      <c r="G54" s="25">
        <f t="shared" si="16"/>
        <v>0</v>
      </c>
      <c r="H54" s="26"/>
      <c r="I54" s="26">
        <v>6</v>
      </c>
      <c r="J54" s="1" t="s">
        <v>62</v>
      </c>
      <c r="K54" s="1" t="s">
        <v>305</v>
      </c>
      <c r="L54" s="25"/>
      <c r="M54" s="25">
        <v>1</v>
      </c>
      <c r="N54" s="21" t="s">
        <v>93</v>
      </c>
    </row>
    <row r="55" spans="1:14">
      <c r="A55" s="27" t="s">
        <v>47</v>
      </c>
      <c r="B55" s="27" t="s">
        <v>211</v>
      </c>
      <c r="C55" s="25" t="e">
        <f t="shared" si="17"/>
        <v>#REF!</v>
      </c>
      <c r="D55" s="25" t="e">
        <f t="shared" si="18"/>
        <v>#REF!</v>
      </c>
      <c r="E55" s="21" t="s">
        <v>285</v>
      </c>
      <c r="F55" s="25">
        <f t="shared" si="9"/>
        <v>1</v>
      </c>
      <c r="G55" s="25">
        <f t="shared" si="16"/>
        <v>0</v>
      </c>
      <c r="H55" s="26" t="s">
        <v>85</v>
      </c>
    </row>
    <row r="56" spans="1:14">
      <c r="A56" s="21" t="s">
        <v>47</v>
      </c>
      <c r="B56" s="21" t="s">
        <v>212</v>
      </c>
      <c r="C56" s="25" t="e">
        <f t="shared" si="17"/>
        <v>#REF!</v>
      </c>
      <c r="D56" s="25" t="e">
        <f t="shared" si="18"/>
        <v>#REF!</v>
      </c>
      <c r="E56" s="41"/>
      <c r="F56" s="25">
        <f t="shared" si="9"/>
        <v>0</v>
      </c>
      <c r="G56" s="25">
        <f t="shared" si="16"/>
        <v>0</v>
      </c>
      <c r="M56" s="26">
        <f>SUM(M44:M54)</f>
        <v>11</v>
      </c>
    </row>
    <row r="57" spans="1:14">
      <c r="A57" s="27" t="s">
        <v>53</v>
      </c>
      <c r="B57" s="27" t="s">
        <v>54</v>
      </c>
      <c r="C57" s="25" t="e">
        <f t="shared" si="17"/>
        <v>#REF!</v>
      </c>
      <c r="D57" s="25" t="e">
        <f t="shared" si="18"/>
        <v>#REF!</v>
      </c>
      <c r="E57" s="41" t="s">
        <v>93</v>
      </c>
      <c r="F57" s="25">
        <f t="shared" si="9"/>
        <v>3</v>
      </c>
      <c r="G57" s="25">
        <f t="shared" si="16"/>
        <v>0</v>
      </c>
      <c r="H57" s="26" t="s">
        <v>85</v>
      </c>
    </row>
    <row r="58" spans="1:14">
      <c r="A58" s="21" t="s">
        <v>53</v>
      </c>
      <c r="B58" s="21" t="s">
        <v>55</v>
      </c>
      <c r="C58" s="25" t="e">
        <f t="shared" si="17"/>
        <v>#REF!</v>
      </c>
      <c r="D58" s="25" t="e">
        <f t="shared" si="18"/>
        <v>#REF!</v>
      </c>
      <c r="E58" s="21" t="s">
        <v>4</v>
      </c>
      <c r="F58" s="25">
        <f t="shared" si="9"/>
        <v>0</v>
      </c>
      <c r="G58" s="25">
        <f t="shared" si="16"/>
        <v>0</v>
      </c>
    </row>
    <row r="59" spans="1:14">
      <c r="A59" s="21" t="s">
        <v>214</v>
      </c>
      <c r="B59" s="21" t="s">
        <v>215</v>
      </c>
      <c r="C59" s="25" t="e">
        <f t="shared" si="17"/>
        <v>#REF!</v>
      </c>
      <c r="D59" s="25" t="e">
        <f t="shared" si="18"/>
        <v>#REF!</v>
      </c>
      <c r="E59" s="21" t="s">
        <v>92</v>
      </c>
      <c r="F59" s="25">
        <f t="shared" si="9"/>
        <v>0</v>
      </c>
      <c r="G59" s="25">
        <f t="shared" si="16"/>
        <v>1</v>
      </c>
    </row>
    <row r="60" spans="1:14">
      <c r="A60" s="21" t="s">
        <v>60</v>
      </c>
      <c r="B60" s="21" t="s">
        <v>213</v>
      </c>
      <c r="C60" s="25" t="e">
        <f t="shared" si="17"/>
        <v>#REF!</v>
      </c>
      <c r="D60" s="25" t="e">
        <f t="shared" si="18"/>
        <v>#REF!</v>
      </c>
      <c r="E60" s="21" t="s">
        <v>92</v>
      </c>
      <c r="F60" s="25">
        <f t="shared" si="9"/>
        <v>0</v>
      </c>
      <c r="G60" s="25">
        <f t="shared" si="16"/>
        <v>1</v>
      </c>
      <c r="H60" s="26" t="s">
        <v>85</v>
      </c>
    </row>
    <row r="61" spans="1:14">
      <c r="A61" s="21" t="s">
        <v>216</v>
      </c>
      <c r="B61" s="63" t="s">
        <v>217</v>
      </c>
      <c r="C61" s="25" t="e">
        <f t="shared" si="17"/>
        <v>#REF!</v>
      </c>
      <c r="D61" s="25" t="e">
        <f t="shared" si="18"/>
        <v>#REF!</v>
      </c>
      <c r="E61" s="75" t="s">
        <v>4</v>
      </c>
      <c r="F61" s="25">
        <f t="shared" si="9"/>
        <v>0</v>
      </c>
      <c r="G61" s="25">
        <f t="shared" si="16"/>
        <v>0</v>
      </c>
    </row>
    <row r="62" spans="1:14">
      <c r="A62" s="1" t="s">
        <v>314</v>
      </c>
      <c r="B62" s="1" t="s">
        <v>315</v>
      </c>
      <c r="C62" s="25" t="e">
        <f t="shared" si="17"/>
        <v>#REF!</v>
      </c>
      <c r="D62" s="25" t="e">
        <f t="shared" si="18"/>
        <v>#REF!</v>
      </c>
      <c r="E62" s="80" t="s">
        <v>259</v>
      </c>
      <c r="F62" s="25">
        <f t="shared" si="9"/>
        <v>0</v>
      </c>
      <c r="G62" s="25">
        <f t="shared" si="16"/>
        <v>1</v>
      </c>
    </row>
    <row r="63" spans="1:14">
      <c r="A63" s="1" t="s">
        <v>314</v>
      </c>
      <c r="B63" s="1" t="s">
        <v>316</v>
      </c>
      <c r="C63" s="25" t="e">
        <f t="shared" si="17"/>
        <v>#REF!</v>
      </c>
      <c r="D63" s="25" t="e">
        <f t="shared" si="18"/>
        <v>#REF!</v>
      </c>
      <c r="E63" s="80"/>
      <c r="F63" s="25">
        <f t="shared" si="9"/>
        <v>0</v>
      </c>
      <c r="G63" s="25">
        <f t="shared" si="16"/>
        <v>0</v>
      </c>
    </row>
    <row r="64" spans="1:14">
      <c r="A64" s="1" t="s">
        <v>289</v>
      </c>
      <c r="B64" s="1" t="s">
        <v>307</v>
      </c>
      <c r="C64" s="25" t="e">
        <f t="shared" si="17"/>
        <v>#REF!</v>
      </c>
      <c r="D64" s="25" t="e">
        <f t="shared" si="18"/>
        <v>#REF!</v>
      </c>
      <c r="E64" s="80" t="s">
        <v>23</v>
      </c>
      <c r="F64" s="25">
        <f t="shared" si="9"/>
        <v>1</v>
      </c>
      <c r="G64" s="25">
        <f t="shared" si="16"/>
        <v>0</v>
      </c>
      <c r="H64" s="26" t="s">
        <v>85</v>
      </c>
    </row>
    <row r="65" spans="1:22">
      <c r="A65" s="27" t="s">
        <v>221</v>
      </c>
      <c r="B65" s="27" t="s">
        <v>222</v>
      </c>
      <c r="C65" s="25" t="e">
        <f t="shared" si="17"/>
        <v>#REF!</v>
      </c>
      <c r="D65" s="25" t="e">
        <f t="shared" si="18"/>
        <v>#REF!</v>
      </c>
      <c r="E65" s="25" t="s">
        <v>92</v>
      </c>
      <c r="F65" s="25">
        <f t="shared" si="9"/>
        <v>0</v>
      </c>
      <c r="G65" s="25">
        <f t="shared" si="16"/>
        <v>1</v>
      </c>
      <c r="H65" s="26" t="s">
        <v>85</v>
      </c>
    </row>
    <row r="66" spans="1:22">
      <c r="A66" s="21" t="s">
        <v>40</v>
      </c>
      <c r="B66" s="21" t="s">
        <v>41</v>
      </c>
      <c r="C66" s="25" t="e">
        <f t="shared" si="17"/>
        <v>#REF!</v>
      </c>
      <c r="D66" s="25" t="e">
        <f t="shared" si="18"/>
        <v>#REF!</v>
      </c>
      <c r="E66" s="25" t="s">
        <v>23</v>
      </c>
      <c r="F66" s="25">
        <f t="shared" si="9"/>
        <v>1</v>
      </c>
      <c r="G66" s="25">
        <f t="shared" si="16"/>
        <v>0</v>
      </c>
      <c r="H66" s="26" t="s">
        <v>85</v>
      </c>
    </row>
    <row r="67" spans="1:22">
      <c r="A67" s="21" t="s">
        <v>40</v>
      </c>
      <c r="B67" s="21" t="s">
        <v>228</v>
      </c>
      <c r="C67" s="25" t="e">
        <f t="shared" si="17"/>
        <v>#REF!</v>
      </c>
      <c r="D67" s="25" t="e">
        <f t="shared" si="18"/>
        <v>#REF!</v>
      </c>
      <c r="E67" s="25"/>
      <c r="F67" s="25">
        <f t="shared" si="9"/>
        <v>0</v>
      </c>
      <c r="G67" s="25">
        <f t="shared" si="16"/>
        <v>0</v>
      </c>
    </row>
    <row r="68" spans="1:22">
      <c r="A68" s="21" t="s">
        <v>76</v>
      </c>
      <c r="B68" s="21" t="s">
        <v>294</v>
      </c>
      <c r="C68" s="25" t="e">
        <f t="shared" si="17"/>
        <v>#REF!</v>
      </c>
      <c r="D68" s="25" t="e">
        <f t="shared" si="18"/>
        <v>#REF!</v>
      </c>
      <c r="E68" s="21" t="s">
        <v>23</v>
      </c>
      <c r="F68" s="25">
        <f t="shared" si="9"/>
        <v>1</v>
      </c>
      <c r="G68" s="25">
        <f t="shared" si="16"/>
        <v>0</v>
      </c>
      <c r="H68" s="26" t="s">
        <v>85</v>
      </c>
    </row>
    <row r="69" spans="1:22">
      <c r="A69" s="21" t="s">
        <v>79</v>
      </c>
      <c r="B69" s="21" t="s">
        <v>239</v>
      </c>
      <c r="C69" s="25" t="e">
        <f t="shared" si="17"/>
        <v>#REF!</v>
      </c>
      <c r="D69" s="25" t="e">
        <f t="shared" si="18"/>
        <v>#REF!</v>
      </c>
      <c r="E69" s="21" t="s">
        <v>4</v>
      </c>
      <c r="F69" s="25">
        <f t="shared" si="9"/>
        <v>0</v>
      </c>
      <c r="G69" s="25">
        <f t="shared" si="16"/>
        <v>0</v>
      </c>
      <c r="O69" s="34"/>
      <c r="P69" s="34"/>
      <c r="Q69" s="34"/>
      <c r="R69" s="34"/>
      <c r="S69" s="34"/>
      <c r="T69" s="34"/>
      <c r="U69" s="34"/>
      <c r="V69" s="34"/>
    </row>
    <row r="70" spans="1:22">
      <c r="A70" s="21" t="s">
        <v>83</v>
      </c>
      <c r="B70" s="21" t="s">
        <v>246</v>
      </c>
      <c r="C70" s="25" t="e">
        <f t="shared" si="17"/>
        <v>#REF!</v>
      </c>
      <c r="D70" s="25" t="e">
        <f t="shared" si="18"/>
        <v>#REF!</v>
      </c>
      <c r="E70" s="21" t="s">
        <v>97</v>
      </c>
      <c r="F70" s="25">
        <f t="shared" si="9"/>
        <v>0</v>
      </c>
      <c r="G70" s="25">
        <f t="shared" si="16"/>
        <v>1</v>
      </c>
    </row>
    <row r="71" spans="1:22">
      <c r="A71" s="21" t="s">
        <v>129</v>
      </c>
      <c r="B71" s="21" t="s">
        <v>245</v>
      </c>
      <c r="C71" s="80"/>
      <c r="D71" s="80"/>
      <c r="E71" s="21"/>
      <c r="F71" s="25">
        <f t="shared" si="9"/>
        <v>0</v>
      </c>
      <c r="G71" s="25">
        <f t="shared" si="16"/>
        <v>0</v>
      </c>
    </row>
    <row r="72" spans="1:22">
      <c r="A72" s="21" t="s">
        <v>247</v>
      </c>
      <c r="B72" s="21" t="s">
        <v>248</v>
      </c>
      <c r="C72" s="25" t="e">
        <f t="shared" ref="C72:C79" si="19">IF(#REF!="présent",1,IF(#REF!="présent samedi avec nuit",2,0))</f>
        <v>#REF!</v>
      </c>
      <c r="D72" s="25" t="e">
        <f t="shared" ref="D72:D79" si="20">IF(#REF!="présent dimanche seulement",1,IF(#REF!="présent samedi seulement",1,IF(#REF!="présent sans nuits",1,0)))</f>
        <v>#REF!</v>
      </c>
      <c r="E72" s="21"/>
      <c r="F72" s="25">
        <f t="shared" si="9"/>
        <v>0</v>
      </c>
      <c r="G72" s="25">
        <f t="shared" si="16"/>
        <v>0</v>
      </c>
    </row>
    <row r="73" spans="1:22">
      <c r="A73" s="21" t="s">
        <v>56</v>
      </c>
      <c r="B73" s="21" t="s">
        <v>57</v>
      </c>
      <c r="C73" s="25" t="e">
        <f t="shared" si="19"/>
        <v>#REF!</v>
      </c>
      <c r="D73" s="25" t="e">
        <f t="shared" si="20"/>
        <v>#REF!</v>
      </c>
      <c r="E73" s="21" t="s">
        <v>93</v>
      </c>
      <c r="F73" s="25">
        <f t="shared" si="9"/>
        <v>3</v>
      </c>
      <c r="G73" s="25">
        <f t="shared" si="16"/>
        <v>0</v>
      </c>
      <c r="H73" s="26" t="s">
        <v>85</v>
      </c>
    </row>
    <row r="74" spans="1:22">
      <c r="A74" s="23" t="s">
        <v>56</v>
      </c>
      <c r="B74" s="21" t="s">
        <v>58</v>
      </c>
      <c r="C74" s="25" t="e">
        <f t="shared" si="19"/>
        <v>#REF!</v>
      </c>
      <c r="D74" s="25" t="e">
        <f t="shared" si="20"/>
        <v>#REF!</v>
      </c>
      <c r="E74" s="21" t="s">
        <v>93</v>
      </c>
      <c r="F74" s="25">
        <f t="shared" si="9"/>
        <v>3</v>
      </c>
      <c r="G74" s="25">
        <f t="shared" si="16"/>
        <v>0</v>
      </c>
      <c r="H74" s="26" t="s">
        <v>85</v>
      </c>
    </row>
    <row r="75" spans="1:22">
      <c r="A75" s="21" t="s">
        <v>257</v>
      </c>
      <c r="B75" s="21" t="s">
        <v>41</v>
      </c>
      <c r="C75" s="25" t="e">
        <f t="shared" si="19"/>
        <v>#REF!</v>
      </c>
      <c r="D75" s="25" t="e">
        <f t="shared" si="20"/>
        <v>#REF!</v>
      </c>
      <c r="E75" s="21" t="s">
        <v>92</v>
      </c>
      <c r="F75" s="25">
        <f t="shared" si="9"/>
        <v>0</v>
      </c>
      <c r="G75" s="25">
        <f t="shared" si="16"/>
        <v>1</v>
      </c>
    </row>
    <row r="76" spans="1:22">
      <c r="A76" s="21" t="s">
        <v>257</v>
      </c>
      <c r="B76" s="21" t="s">
        <v>317</v>
      </c>
      <c r="C76" s="25" t="e">
        <f t="shared" si="19"/>
        <v>#REF!</v>
      </c>
      <c r="D76" s="25" t="e">
        <f t="shared" si="20"/>
        <v>#REF!</v>
      </c>
      <c r="E76" s="21" t="s">
        <v>92</v>
      </c>
      <c r="F76" s="25">
        <f t="shared" si="9"/>
        <v>0</v>
      </c>
      <c r="G76" s="25">
        <f t="shared" si="16"/>
        <v>1</v>
      </c>
    </row>
    <row r="77" spans="1:22">
      <c r="A77" s="21" t="s">
        <v>86</v>
      </c>
      <c r="B77" s="21" t="s">
        <v>41</v>
      </c>
      <c r="C77" s="25" t="e">
        <f t="shared" si="19"/>
        <v>#REF!</v>
      </c>
      <c r="D77" s="25" t="e">
        <f t="shared" si="20"/>
        <v>#REF!</v>
      </c>
      <c r="E77" s="21" t="s">
        <v>23</v>
      </c>
      <c r="F77" s="25">
        <f t="shared" si="9"/>
        <v>1</v>
      </c>
      <c r="G77" s="25">
        <f t="shared" si="16"/>
        <v>0</v>
      </c>
      <c r="H77" s="26" t="s">
        <v>85</v>
      </c>
    </row>
    <row r="78" spans="1:22">
      <c r="A78" s="1" t="s">
        <v>297</v>
      </c>
      <c r="B78" s="1" t="s">
        <v>203</v>
      </c>
      <c r="C78" s="25" t="e">
        <f t="shared" si="19"/>
        <v>#REF!</v>
      </c>
      <c r="D78" s="25" t="e">
        <f t="shared" si="20"/>
        <v>#REF!</v>
      </c>
      <c r="E78" s="21" t="s">
        <v>299</v>
      </c>
      <c r="F78" s="25">
        <f>IF(E78="sauf dimanche",1,IF(E78="présent samedi avec nuit",2,IF(E78="hôtel",3,0)))</f>
        <v>1</v>
      </c>
      <c r="G78" s="25">
        <f t="shared" si="16"/>
        <v>0</v>
      </c>
      <c r="H78" s="26" t="s">
        <v>85</v>
      </c>
    </row>
    <row r="79" spans="1:22">
      <c r="A79" s="1" t="s">
        <v>318</v>
      </c>
      <c r="B79" s="1"/>
      <c r="C79" s="25" t="e">
        <f t="shared" si="19"/>
        <v>#REF!</v>
      </c>
      <c r="D79" s="25" t="e">
        <f t="shared" si="20"/>
        <v>#REF!</v>
      </c>
      <c r="E79" s="21" t="s">
        <v>4</v>
      </c>
      <c r="F79" s="25">
        <f t="shared" ref="F79:F81" si="21">IF(E79="présent",1,IF(E79="présent samedi avec nuit",2,IF(E79="hôtel",3,0)))</f>
        <v>0</v>
      </c>
      <c r="G79" s="25">
        <f t="shared" si="16"/>
        <v>0</v>
      </c>
    </row>
    <row r="80" spans="1:22">
      <c r="A80" s="1" t="s">
        <v>90</v>
      </c>
      <c r="B80" s="1" t="s">
        <v>254</v>
      </c>
      <c r="C80" s="25"/>
      <c r="D80" s="25"/>
      <c r="E80" s="21"/>
      <c r="F80" s="25">
        <f t="shared" si="21"/>
        <v>0</v>
      </c>
      <c r="G80" s="25">
        <f t="shared" si="16"/>
        <v>0</v>
      </c>
    </row>
    <row r="81" spans="1:8">
      <c r="A81" s="2"/>
      <c r="B81" s="1"/>
      <c r="C81" s="25"/>
      <c r="D81" s="25"/>
      <c r="E81" s="21"/>
      <c r="F81" s="25">
        <f t="shared" si="21"/>
        <v>0</v>
      </c>
      <c r="G81" s="25">
        <f t="shared" si="16"/>
        <v>0</v>
      </c>
    </row>
    <row r="82" spans="1:8">
      <c r="A82" s="13" t="s">
        <v>255</v>
      </c>
      <c r="B82" s="15"/>
      <c r="C82" s="25" t="e">
        <f>IF(#REF!="présent",1,IF(#REF!="présent samedi avec nuit",2,0))</f>
        <v>#REF!</v>
      </c>
      <c r="D82" s="25" t="e">
        <f>IF(#REF!="présent dimanche seulement",1,IF(#REF!="présent samedi seulement",1,IF(#REF!="présent sans nuits",1,0)))</f>
        <v>#REF!</v>
      </c>
      <c r="E82" s="21"/>
      <c r="F82" s="25"/>
      <c r="G82" s="25"/>
    </row>
    <row r="83" spans="1:8">
      <c r="A83" s="1"/>
      <c r="B83" s="1"/>
      <c r="C83" s="25"/>
      <c r="D83" s="25"/>
      <c r="E83" s="25"/>
      <c r="F83" s="25">
        <f t="shared" ref="F83:F85" si="22">IF(E83="présent",1,IF(E83="présent samedi avec nuit",2,IF(E83="hôtel",3,0)))</f>
        <v>0</v>
      </c>
      <c r="G83" s="25">
        <f t="shared" ref="G83:G85" si="23">IF(E83="présent dimanche seulement",1,IF(E83="présent samedi seulement",1,IF(E83="présent sans nuits",1,0)))</f>
        <v>0</v>
      </c>
    </row>
    <row r="84" spans="1:8">
      <c r="A84" s="1"/>
      <c r="B84" s="1"/>
      <c r="C84" s="25"/>
      <c r="D84" s="25"/>
      <c r="E84" s="25"/>
      <c r="F84" s="25">
        <f t="shared" si="22"/>
        <v>0</v>
      </c>
      <c r="G84" s="25">
        <f t="shared" si="23"/>
        <v>0</v>
      </c>
    </row>
    <row r="85" spans="1:8">
      <c r="A85" s="1"/>
      <c r="B85" s="1"/>
      <c r="C85" s="25"/>
      <c r="D85" s="25"/>
      <c r="E85" s="25"/>
      <c r="F85" s="25">
        <f t="shared" si="22"/>
        <v>0</v>
      </c>
      <c r="G85" s="25">
        <f t="shared" si="23"/>
        <v>0</v>
      </c>
    </row>
    <row r="86" spans="1:8">
      <c r="A86" s="1"/>
      <c r="B86" s="1"/>
      <c r="C86" s="1"/>
      <c r="D86" s="1"/>
      <c r="E86" s="4"/>
      <c r="F86" s="1"/>
      <c r="G86" s="1"/>
    </row>
    <row r="87" spans="1:8">
      <c r="A87" s="1"/>
      <c r="B87" s="1"/>
      <c r="C87" s="1"/>
      <c r="D87" s="1"/>
      <c r="E87" s="4"/>
      <c r="F87" s="1"/>
      <c r="G87" s="1"/>
    </row>
    <row r="88" spans="1:8">
      <c r="A88" s="1"/>
      <c r="B88" s="1"/>
      <c r="C88" s="1"/>
      <c r="D88" s="1"/>
      <c r="E88" s="4"/>
      <c r="F88" s="1"/>
      <c r="G88" s="1"/>
    </row>
    <row r="89" spans="1:8">
      <c r="A89" s="205" t="s">
        <v>7</v>
      </c>
      <c r="B89" s="203"/>
      <c r="C89" s="4"/>
      <c r="D89" s="4"/>
      <c r="E89" s="4"/>
      <c r="F89" s="4"/>
      <c r="G89" s="4"/>
    </row>
    <row r="90" spans="1:8">
      <c r="A90" s="1" t="s">
        <v>260</v>
      </c>
      <c r="B90" s="1" t="s">
        <v>274</v>
      </c>
      <c r="C90" s="4"/>
      <c r="D90" s="4"/>
      <c r="E90" s="4">
        <f>COUNTIF(F4:F28,"=1")</f>
        <v>15</v>
      </c>
      <c r="F90" s="77"/>
      <c r="G90" s="77" t="s">
        <v>319</v>
      </c>
      <c r="H90" s="77">
        <f>COUNTIF(H4:H28,"=x")</f>
        <v>19</v>
      </c>
    </row>
    <row r="91" spans="1:8">
      <c r="A91" s="1" t="s">
        <v>7</v>
      </c>
      <c r="B91" s="84" t="s">
        <v>276</v>
      </c>
      <c r="C91" s="77"/>
      <c r="D91" s="77"/>
      <c r="E91" s="78">
        <f>COUNTIF(F4:F28,"=2")</f>
        <v>0</v>
      </c>
      <c r="F91" s="77"/>
      <c r="G91" s="77" t="s">
        <v>320</v>
      </c>
      <c r="H91" s="77">
        <f>COUNTIF(H31:H85,"=x")</f>
        <v>23</v>
      </c>
    </row>
    <row r="92" spans="1:8">
      <c r="A92" s="1" t="s">
        <v>7</v>
      </c>
      <c r="B92" s="1" t="s">
        <v>277</v>
      </c>
      <c r="C92" s="77"/>
      <c r="D92" s="77"/>
      <c r="E92" s="78">
        <f>COUNTIF(F4:F28,"=3")</f>
        <v>3</v>
      </c>
      <c r="F92" s="77"/>
      <c r="G92" s="77" t="s">
        <v>321</v>
      </c>
      <c r="H92" s="77">
        <f>H90+H91</f>
        <v>42</v>
      </c>
    </row>
    <row r="93" spans="1:8">
      <c r="A93" s="1" t="s">
        <v>278</v>
      </c>
      <c r="B93" s="1"/>
      <c r="C93" s="77"/>
      <c r="D93" s="77"/>
      <c r="E93" s="77">
        <f>COUNTIF(F4:F28,"&gt;0")+COUNTIF(G4:G28,"&gt;0")</f>
        <v>22</v>
      </c>
      <c r="F93" s="77"/>
      <c r="G93" s="77"/>
    </row>
    <row r="94" spans="1:8">
      <c r="A94" s="205" t="s">
        <v>261</v>
      </c>
      <c r="B94" s="203"/>
      <c r="C94" s="77"/>
      <c r="D94" s="77"/>
      <c r="E94" s="77"/>
      <c r="F94" s="78"/>
      <c r="G94" s="78"/>
    </row>
    <row r="95" spans="1:8">
      <c r="A95" s="1" t="s">
        <v>262</v>
      </c>
      <c r="B95" s="1" t="s">
        <v>274</v>
      </c>
      <c r="C95" s="78"/>
      <c r="D95" s="78"/>
      <c r="E95" s="77">
        <f>COUNTIF(F38:F85,"=1")</f>
        <v>8</v>
      </c>
      <c r="F95" s="4"/>
      <c r="G95" s="4"/>
    </row>
    <row r="96" spans="1:8">
      <c r="A96" s="1" t="s">
        <v>282</v>
      </c>
      <c r="B96" s="86" t="s">
        <v>283</v>
      </c>
      <c r="C96" s="4"/>
      <c r="D96" s="4"/>
      <c r="E96" s="78">
        <f>COUNTIF(F38:F85,"=2")</f>
        <v>1</v>
      </c>
      <c r="F96" s="4"/>
      <c r="G96" s="4"/>
    </row>
    <row r="97" spans="1:7">
      <c r="A97" s="1" t="s">
        <v>282</v>
      </c>
      <c r="B97" s="1" t="s">
        <v>277</v>
      </c>
      <c r="C97" s="4"/>
      <c r="D97" s="4"/>
      <c r="E97" s="78">
        <f>COUNTIF(F38:F85,"=3")</f>
        <v>7</v>
      </c>
      <c r="F97" s="4"/>
      <c r="G97" s="4"/>
    </row>
    <row r="98" spans="1:7">
      <c r="A98" s="1" t="s">
        <v>278</v>
      </c>
      <c r="B98" s="1"/>
      <c r="C98" s="4"/>
      <c r="D98" s="4"/>
      <c r="E98" s="78">
        <f>COUNTIF(F38:F85,"&gt;0")+COUNTIF(G38:G85,"&gt;0")</f>
        <v>25</v>
      </c>
      <c r="F98" s="4"/>
      <c r="G98" s="4"/>
    </row>
    <row r="99" spans="1:7">
      <c r="A99" s="1"/>
      <c r="B99" s="1"/>
      <c r="C99" s="4"/>
      <c r="D99" s="4"/>
      <c r="E99" s="4"/>
      <c r="F99" s="4"/>
      <c r="G99" s="4"/>
    </row>
    <row r="100" spans="1:7">
      <c r="A100" s="205" t="s">
        <v>263</v>
      </c>
      <c r="B100" s="203"/>
      <c r="C100" s="4"/>
      <c r="D100" s="4"/>
      <c r="E100" s="4"/>
      <c r="F100" s="78"/>
      <c r="G100" s="78"/>
    </row>
    <row r="101" spans="1:7">
      <c r="A101" s="1" t="s">
        <v>263</v>
      </c>
      <c r="B101" s="1" t="s">
        <v>286</v>
      </c>
      <c r="C101" s="78"/>
      <c r="D101" s="78"/>
      <c r="E101" s="4">
        <f>COUNTIF(F31:F34,"=1")</f>
        <v>2</v>
      </c>
      <c r="F101" s="78"/>
      <c r="G101" s="78"/>
    </row>
    <row r="102" spans="1:7">
      <c r="A102" s="1" t="s">
        <v>263</v>
      </c>
      <c r="B102" s="84" t="s">
        <v>276</v>
      </c>
      <c r="C102" s="78"/>
      <c r="D102" s="78"/>
      <c r="E102" s="78">
        <f>COUNTIF(F31:F34,"=2")</f>
        <v>0</v>
      </c>
      <c r="F102" s="78"/>
      <c r="G102" s="78"/>
    </row>
    <row r="103" spans="1:7">
      <c r="A103" s="1" t="s">
        <v>263</v>
      </c>
      <c r="B103" s="1" t="s">
        <v>277</v>
      </c>
      <c r="C103" s="78"/>
      <c r="D103" s="78"/>
      <c r="E103" s="78">
        <f>COUNTIF(F31:F34,"=3")</f>
        <v>0</v>
      </c>
      <c r="F103" s="78"/>
      <c r="G103" s="78"/>
    </row>
    <row r="104" spans="1:7">
      <c r="A104" s="1" t="s">
        <v>322</v>
      </c>
      <c r="B104" s="1"/>
      <c r="C104" s="78"/>
      <c r="D104" s="78"/>
      <c r="E104" s="78">
        <f>COUNTIF(F36,"=3")</f>
        <v>1</v>
      </c>
      <c r="F104" s="4"/>
      <c r="G104" s="4"/>
    </row>
    <row r="105" spans="1:7">
      <c r="A105" s="1" t="s">
        <v>291</v>
      </c>
      <c r="B105" s="1"/>
      <c r="C105" s="4"/>
      <c r="D105" s="4"/>
      <c r="E105" s="78">
        <f>COUNTIF(F31:F35,"&gt;0")+COUNTIF(G31:G35,"&gt;0")</f>
        <v>5</v>
      </c>
      <c r="F105" s="4"/>
      <c r="G105" s="4"/>
    </row>
    <row r="106" spans="1:7">
      <c r="A106" s="1"/>
      <c r="B106" s="1"/>
      <c r="C106" s="4"/>
      <c r="D106" s="4"/>
      <c r="E106" s="4"/>
      <c r="F106" s="78"/>
      <c r="G106" s="78"/>
    </row>
    <row r="107" spans="1:7">
      <c r="A107" s="1" t="s">
        <v>291</v>
      </c>
      <c r="B107" s="1" t="s">
        <v>323</v>
      </c>
      <c r="C107" s="78"/>
      <c r="D107" s="78"/>
      <c r="E107" s="4">
        <f>COUNTIF(F4:F85,"=1")</f>
        <v>25</v>
      </c>
      <c r="F107" s="78">
        <f>E107+E109+E108</f>
        <v>37</v>
      </c>
      <c r="G107" s="78"/>
    </row>
    <row r="108" spans="1:7">
      <c r="A108" s="1"/>
      <c r="B108" s="1" t="s">
        <v>324</v>
      </c>
      <c r="C108" s="78"/>
      <c r="D108" s="78"/>
      <c r="E108" s="4">
        <f>COUNTIF(F4:F85,"=2")</f>
        <v>1</v>
      </c>
      <c r="F108" s="4"/>
      <c r="G108" s="4"/>
    </row>
    <row r="109" spans="1:7">
      <c r="A109" s="1" t="s">
        <v>291</v>
      </c>
      <c r="B109" s="1" t="s">
        <v>277</v>
      </c>
      <c r="C109" s="78"/>
      <c r="D109" s="78"/>
      <c r="E109" s="78">
        <f>E97+E92+E104</f>
        <v>11</v>
      </c>
      <c r="F109" s="4"/>
      <c r="G109" s="4"/>
    </row>
    <row r="110" spans="1:7">
      <c r="A110" s="1" t="s">
        <v>296</v>
      </c>
      <c r="B110" s="1" t="s">
        <v>23</v>
      </c>
      <c r="C110" s="4"/>
      <c r="D110" s="4"/>
      <c r="E110" s="78">
        <f>COUNTIF(F4:F85,"&gt;0")+COUNTIF(G4:G85,"&gt;0")</f>
        <v>53</v>
      </c>
      <c r="F110" s="1"/>
      <c r="G110" s="1"/>
    </row>
    <row r="111" spans="1:7">
      <c r="A111" s="1" t="s">
        <v>325</v>
      </c>
      <c r="B111" s="1"/>
      <c r="C111" s="1"/>
      <c r="D111" s="1"/>
      <c r="E111" s="4">
        <f>E105+E98+E93</f>
        <v>52</v>
      </c>
      <c r="F111" s="1"/>
      <c r="G111" s="1"/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1" t="s">
        <v>326</v>
      </c>
      <c r="B113" s="1"/>
      <c r="C113" s="1"/>
      <c r="D113" s="1"/>
      <c r="E113" s="1">
        <f>E90+E95+E101+E92+E97</f>
        <v>35</v>
      </c>
      <c r="F113" s="1"/>
      <c r="G113" s="1"/>
    </row>
    <row r="114" spans="1:7">
      <c r="A114" s="1"/>
      <c r="B114" s="1"/>
      <c r="C114" s="1"/>
      <c r="D114" s="1"/>
      <c r="E114" s="1"/>
      <c r="F114" s="1"/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1"/>
      <c r="C117" s="1"/>
      <c r="D117" s="1"/>
      <c r="E117" s="1"/>
      <c r="F117" s="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/>
      <c r="B120" s="1"/>
      <c r="C120" s="1"/>
      <c r="D120" s="1"/>
      <c r="E120" s="1"/>
      <c r="F120" s="1"/>
      <c r="G120" s="1"/>
    </row>
    <row r="121" spans="1:7">
      <c r="A121" s="1"/>
      <c r="B121" s="1"/>
      <c r="C121" s="1"/>
      <c r="D121" s="1"/>
      <c r="E121" s="1"/>
      <c r="F121" s="1"/>
      <c r="G121" s="1"/>
    </row>
    <row r="122" spans="1:7">
      <c r="A122" s="1"/>
      <c r="B122" s="1"/>
      <c r="C122" s="1"/>
      <c r="D122" s="1"/>
      <c r="E122" s="1"/>
      <c r="F122" s="1"/>
      <c r="G122" s="1"/>
    </row>
    <row r="123" spans="1:7">
      <c r="A123" s="1"/>
      <c r="B123" s="1"/>
      <c r="C123" s="1"/>
      <c r="D123" s="1"/>
      <c r="E123" s="1"/>
      <c r="F123" s="1"/>
      <c r="G123" s="1"/>
    </row>
    <row r="124" spans="1:7">
      <c r="A124" s="1"/>
      <c r="B124" s="1"/>
      <c r="C124" s="1"/>
      <c r="D124" s="1"/>
      <c r="E124" s="1"/>
      <c r="F124" s="1"/>
      <c r="G124" s="1"/>
    </row>
    <row r="125" spans="1:7">
      <c r="A125" s="1"/>
      <c r="B125" s="1"/>
      <c r="C125" s="1"/>
      <c r="D125" s="1"/>
      <c r="E125" s="1"/>
      <c r="F125" s="1"/>
      <c r="G125" s="1"/>
    </row>
    <row r="126" spans="1:7">
      <c r="A126" s="1"/>
      <c r="B126" s="1"/>
      <c r="C126" s="1"/>
      <c r="D126" s="1"/>
      <c r="E126" s="1"/>
      <c r="F126" s="1"/>
      <c r="G126" s="1"/>
    </row>
    <row r="127" spans="1:7">
      <c r="A127" s="1"/>
      <c r="B127" s="1"/>
      <c r="C127" s="1"/>
      <c r="D127" s="1"/>
      <c r="E127" s="1"/>
      <c r="F127" s="1"/>
      <c r="G127" s="1"/>
    </row>
    <row r="128" spans="1:7">
      <c r="A128" s="1"/>
      <c r="B128" s="1"/>
      <c r="C128" s="1"/>
      <c r="D128" s="1"/>
      <c r="E128" s="1"/>
      <c r="F128" s="1"/>
      <c r="G128" s="1"/>
    </row>
    <row r="129" spans="1:7">
      <c r="A129" s="1"/>
      <c r="B129" s="1"/>
      <c r="C129" s="1"/>
      <c r="D129" s="1"/>
      <c r="E129" s="1"/>
      <c r="F129" s="1"/>
      <c r="G129" s="1"/>
    </row>
    <row r="130" spans="1:7">
      <c r="A130" s="1"/>
      <c r="B130" s="1"/>
      <c r="C130" s="1"/>
      <c r="D130" s="1"/>
      <c r="E130" s="1"/>
      <c r="F130" s="1"/>
      <c r="G130" s="1"/>
    </row>
    <row r="131" spans="1:7">
      <c r="A131" s="1"/>
      <c r="B131" s="1"/>
      <c r="C131" s="1"/>
      <c r="D131" s="1"/>
      <c r="E131" s="1"/>
      <c r="F131" s="1"/>
      <c r="G131" s="1"/>
    </row>
    <row r="132" spans="1:7">
      <c r="A132" s="1"/>
      <c r="B132" s="1"/>
      <c r="C132" s="1"/>
      <c r="D132" s="1"/>
      <c r="E132" s="1"/>
      <c r="F132" s="1"/>
      <c r="G132" s="1"/>
    </row>
    <row r="133" spans="1:7">
      <c r="A133" s="1"/>
      <c r="B133" s="1"/>
      <c r="C133" s="1"/>
      <c r="D133" s="1"/>
      <c r="E133" s="1"/>
      <c r="F133" s="1"/>
      <c r="G133" s="1"/>
    </row>
    <row r="134" spans="1:7">
      <c r="A134" s="1"/>
      <c r="B134" s="1"/>
      <c r="C134" s="1"/>
      <c r="D134" s="1"/>
      <c r="E134" s="1"/>
      <c r="F134" s="1"/>
      <c r="G134" s="1"/>
    </row>
    <row r="135" spans="1:7">
      <c r="A135" s="1"/>
      <c r="B135" s="1"/>
      <c r="C135" s="1"/>
      <c r="D135" s="1"/>
      <c r="E135" s="1"/>
      <c r="F135" s="1"/>
      <c r="G135" s="1"/>
    </row>
    <row r="136" spans="1:7">
      <c r="A136" s="1"/>
      <c r="B136" s="1"/>
      <c r="C136" s="1"/>
      <c r="D136" s="1"/>
      <c r="E136" s="1"/>
      <c r="F136" s="1"/>
      <c r="G136" s="1"/>
    </row>
    <row r="137" spans="1:7">
      <c r="A137" s="1"/>
      <c r="B137" s="1"/>
      <c r="C137" s="1"/>
      <c r="D137" s="1"/>
      <c r="E137" s="1"/>
      <c r="F137" s="1"/>
      <c r="G137" s="1"/>
    </row>
    <row r="138" spans="1:7">
      <c r="A138" s="1"/>
      <c r="B138" s="1"/>
      <c r="C138" s="1"/>
      <c r="D138" s="1"/>
      <c r="E138" s="1"/>
      <c r="F138" s="1"/>
      <c r="G138" s="1"/>
    </row>
    <row r="139" spans="1:7">
      <c r="A139" s="1"/>
      <c r="B139" s="1"/>
      <c r="C139" s="1"/>
      <c r="D139" s="1"/>
      <c r="E139" s="1"/>
      <c r="F139" s="1"/>
      <c r="G139" s="1"/>
    </row>
    <row r="140" spans="1:7">
      <c r="A140" s="1"/>
      <c r="B140" s="1"/>
      <c r="C140" s="1"/>
      <c r="D140" s="1"/>
      <c r="E140" s="1"/>
      <c r="F140" s="1"/>
      <c r="G140" s="1"/>
    </row>
    <row r="141" spans="1:7">
      <c r="A141" s="1"/>
      <c r="B141" s="1"/>
      <c r="C141" s="1"/>
      <c r="D141" s="1"/>
      <c r="E141" s="1"/>
      <c r="F141" s="1"/>
      <c r="G141" s="1"/>
    </row>
    <row r="142" spans="1:7">
      <c r="A142" s="1"/>
      <c r="B142" s="1"/>
      <c r="C142" s="1"/>
      <c r="D142" s="1"/>
      <c r="E142" s="1"/>
      <c r="F142" s="1"/>
      <c r="G142" s="1"/>
    </row>
    <row r="143" spans="1:7">
      <c r="A143" s="1"/>
      <c r="B143" s="1"/>
      <c r="C143" s="1"/>
      <c r="D143" s="1"/>
      <c r="E143" s="1"/>
      <c r="F143" s="1"/>
      <c r="G143" s="1"/>
    </row>
    <row r="144" spans="1:7">
      <c r="A144" s="1"/>
      <c r="B144" s="1"/>
      <c r="C144" s="1"/>
      <c r="D144" s="1"/>
      <c r="E144" s="1"/>
      <c r="F144" s="1"/>
      <c r="G144" s="1"/>
    </row>
    <row r="145" spans="1:7">
      <c r="A145" s="1"/>
      <c r="B145" s="1"/>
      <c r="C145" s="1"/>
      <c r="D145" s="1"/>
      <c r="E145" s="1"/>
      <c r="F145" s="1"/>
      <c r="G145" s="1"/>
    </row>
    <row r="146" spans="1:7">
      <c r="A146" s="1"/>
      <c r="B146" s="1"/>
      <c r="C146" s="1"/>
      <c r="D146" s="1"/>
      <c r="E146" s="1"/>
      <c r="F146" s="1"/>
      <c r="G146" s="1"/>
    </row>
    <row r="147" spans="1:7">
      <c r="A147" s="1"/>
      <c r="B147" s="1"/>
      <c r="C147" s="1"/>
      <c r="D147" s="1"/>
      <c r="E147" s="1"/>
      <c r="F147" s="1"/>
      <c r="G147" s="1"/>
    </row>
    <row r="148" spans="1:7">
      <c r="A148" s="1"/>
      <c r="B148" s="1"/>
      <c r="C148" s="1"/>
      <c r="D148" s="1"/>
      <c r="E148" s="1"/>
      <c r="F148" s="1"/>
      <c r="G148" s="1"/>
    </row>
    <row r="149" spans="1:7">
      <c r="A149" s="1"/>
      <c r="B149" s="1"/>
      <c r="C149" s="1"/>
      <c r="D149" s="1"/>
      <c r="E149" s="1"/>
      <c r="F149" s="1"/>
      <c r="G149" s="1"/>
    </row>
    <row r="150" spans="1:7">
      <c r="A150" s="1"/>
      <c r="B150" s="1"/>
      <c r="C150" s="1"/>
      <c r="D150" s="1"/>
      <c r="E150" s="1"/>
      <c r="F150" s="1"/>
      <c r="G150" s="1"/>
    </row>
    <row r="151" spans="1:7">
      <c r="A151" s="1"/>
      <c r="B151" s="1"/>
      <c r="C151" s="1"/>
      <c r="D151" s="1"/>
      <c r="E151" s="1"/>
      <c r="F151" s="1"/>
      <c r="G151" s="1"/>
    </row>
    <row r="152" spans="1:7">
      <c r="A152" s="1"/>
      <c r="B152" s="1"/>
      <c r="C152" s="1"/>
      <c r="D152" s="1"/>
      <c r="E152" s="1"/>
      <c r="F152" s="1"/>
      <c r="G152" s="1"/>
    </row>
    <row r="153" spans="1:7">
      <c r="A153" s="1"/>
      <c r="B153" s="1"/>
      <c r="C153" s="1"/>
      <c r="D153" s="1"/>
      <c r="E153" s="1"/>
      <c r="F153" s="1"/>
      <c r="G153" s="1"/>
    </row>
    <row r="154" spans="1:7">
      <c r="A154" s="1"/>
      <c r="B154" s="1"/>
      <c r="C154" s="1"/>
      <c r="D154" s="1"/>
      <c r="E154" s="1"/>
      <c r="F154" s="1"/>
      <c r="G154" s="1"/>
    </row>
    <row r="155" spans="1:7">
      <c r="A155" s="1"/>
      <c r="B155" s="1"/>
      <c r="C155" s="1"/>
      <c r="D155" s="1"/>
      <c r="E155" s="1"/>
      <c r="F155" s="1"/>
      <c r="G155" s="1"/>
    </row>
    <row r="156" spans="1:7">
      <c r="A156" s="1"/>
      <c r="B156" s="1"/>
      <c r="C156" s="1"/>
      <c r="D156" s="1"/>
      <c r="E156" s="1"/>
      <c r="F156" s="1"/>
      <c r="G156" s="1"/>
    </row>
    <row r="157" spans="1:7">
      <c r="A157" s="1"/>
      <c r="B157" s="1"/>
      <c r="C157" s="1"/>
      <c r="D157" s="1"/>
      <c r="E157" s="1"/>
      <c r="F157" s="1"/>
      <c r="G157" s="1"/>
    </row>
    <row r="158" spans="1:7">
      <c r="A158" s="1"/>
      <c r="B158" s="1"/>
      <c r="C158" s="1"/>
      <c r="D158" s="1"/>
      <c r="E158" s="1"/>
      <c r="F158" s="1"/>
      <c r="G158" s="1"/>
    </row>
    <row r="159" spans="1:7">
      <c r="A159" s="1"/>
      <c r="B159" s="1"/>
      <c r="C159" s="1"/>
      <c r="D159" s="1"/>
      <c r="E159" s="1"/>
      <c r="F159" s="1"/>
      <c r="G159" s="1"/>
    </row>
    <row r="160" spans="1:7">
      <c r="A160" s="1"/>
      <c r="B160" s="1"/>
      <c r="C160" s="1"/>
      <c r="D160" s="1"/>
      <c r="E160" s="1"/>
      <c r="F160" s="1"/>
      <c r="G160" s="1"/>
    </row>
    <row r="161" spans="1:7">
      <c r="A161" s="1"/>
      <c r="B161" s="1"/>
      <c r="C161" s="1"/>
      <c r="D161" s="1"/>
      <c r="E161" s="1"/>
      <c r="F161" s="1"/>
      <c r="G161" s="1"/>
    </row>
    <row r="162" spans="1:7">
      <c r="A162" s="1"/>
      <c r="B162" s="1"/>
      <c r="C162" s="1"/>
      <c r="D162" s="1"/>
      <c r="E162" s="1"/>
      <c r="F162" s="1"/>
      <c r="G162" s="1"/>
    </row>
    <row r="163" spans="1:7">
      <c r="A163" s="1"/>
      <c r="B163" s="1"/>
      <c r="C163" s="1"/>
      <c r="D163" s="1"/>
      <c r="E163" s="1"/>
      <c r="F163" s="1"/>
      <c r="G163" s="1"/>
    </row>
    <row r="164" spans="1:7">
      <c r="A164" s="1"/>
      <c r="B164" s="1"/>
      <c r="C164" s="1"/>
      <c r="D164" s="1"/>
      <c r="E164" s="1"/>
      <c r="F164" s="1"/>
      <c r="G164" s="1"/>
    </row>
    <row r="165" spans="1:7">
      <c r="A165" s="1"/>
      <c r="B165" s="1"/>
      <c r="C165" s="1"/>
      <c r="D165" s="1"/>
      <c r="E165" s="1"/>
      <c r="F165" s="1"/>
      <c r="G165" s="1"/>
    </row>
    <row r="166" spans="1:7">
      <c r="A166" s="1"/>
      <c r="B166" s="1"/>
      <c r="C166" s="1"/>
      <c r="D166" s="1"/>
      <c r="E166" s="1"/>
      <c r="F166" s="1"/>
      <c r="G166" s="1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>
      <c r="A169" s="1"/>
      <c r="B169" s="1"/>
      <c r="C169" s="1"/>
      <c r="D169" s="1"/>
      <c r="E169" s="1"/>
      <c r="F169" s="1"/>
      <c r="G169" s="1"/>
    </row>
    <row r="170" spans="1:7">
      <c r="A170" s="1"/>
      <c r="B170" s="1"/>
      <c r="C170" s="1"/>
      <c r="D170" s="1"/>
      <c r="E170" s="1"/>
      <c r="F170" s="1"/>
      <c r="G170" s="1"/>
    </row>
    <row r="171" spans="1:7">
      <c r="A171" s="1"/>
      <c r="B171" s="1"/>
      <c r="C171" s="1"/>
      <c r="D171" s="1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  <row r="185" spans="1:7">
      <c r="A185" s="1"/>
      <c r="B185" s="1"/>
      <c r="C185" s="1"/>
      <c r="D185" s="1"/>
      <c r="E185" s="1"/>
      <c r="F185" s="1"/>
      <c r="G185" s="1"/>
    </row>
    <row r="186" spans="1:7">
      <c r="A186" s="1"/>
      <c r="B186" s="1"/>
      <c r="C186" s="1"/>
      <c r="D186" s="1"/>
      <c r="E186" s="1"/>
      <c r="F186" s="1"/>
      <c r="G186" s="1"/>
    </row>
    <row r="187" spans="1:7">
      <c r="A187" s="1"/>
      <c r="B187" s="1"/>
      <c r="C187" s="1"/>
      <c r="D187" s="1"/>
      <c r="E187" s="1"/>
      <c r="F187" s="1"/>
      <c r="G187" s="1"/>
    </row>
    <row r="188" spans="1:7">
      <c r="A188" s="1"/>
      <c r="B188" s="1"/>
      <c r="C188" s="1"/>
      <c r="D188" s="1"/>
      <c r="E188" s="1"/>
      <c r="F188" s="1"/>
      <c r="G188" s="1"/>
    </row>
    <row r="189" spans="1:7">
      <c r="A189" s="1"/>
      <c r="B189" s="1"/>
      <c r="C189" s="1"/>
      <c r="D189" s="1"/>
      <c r="E189" s="1"/>
      <c r="F189" s="1"/>
      <c r="G189" s="1"/>
    </row>
    <row r="190" spans="1:7">
      <c r="A190" s="1"/>
      <c r="B190" s="1"/>
      <c r="C190" s="1"/>
      <c r="D190" s="1"/>
      <c r="E190" s="1"/>
      <c r="F190" s="1"/>
      <c r="G190" s="1"/>
    </row>
    <row r="191" spans="1:7">
      <c r="A191" s="1"/>
      <c r="B191" s="1"/>
      <c r="C191" s="1"/>
      <c r="D191" s="1"/>
      <c r="E191" s="1"/>
      <c r="F191" s="1"/>
      <c r="G191" s="1"/>
    </row>
    <row r="192" spans="1:7">
      <c r="A192" s="1"/>
      <c r="B192" s="1"/>
      <c r="C192" s="1"/>
      <c r="D192" s="1"/>
      <c r="E192" s="1"/>
      <c r="F192" s="1"/>
      <c r="G192" s="1"/>
    </row>
    <row r="193" spans="1:7">
      <c r="A193" s="1"/>
      <c r="B193" s="1"/>
      <c r="C193" s="1"/>
      <c r="D193" s="1"/>
      <c r="E193" s="1"/>
      <c r="F193" s="1"/>
      <c r="G193" s="1"/>
    </row>
    <row r="194" spans="1:7">
      <c r="A194" s="1"/>
      <c r="B194" s="1"/>
      <c r="C194" s="1"/>
      <c r="D194" s="1"/>
      <c r="E194" s="1"/>
      <c r="F194" s="1"/>
      <c r="G194" s="1"/>
    </row>
    <row r="195" spans="1:7">
      <c r="A195" s="1"/>
      <c r="B195" s="1"/>
      <c r="C195" s="1"/>
      <c r="D195" s="1"/>
      <c r="E195" s="1"/>
      <c r="F195" s="1"/>
      <c r="G195" s="1"/>
    </row>
    <row r="196" spans="1:7">
      <c r="A196" s="1"/>
      <c r="B196" s="1"/>
      <c r="C196" s="1"/>
      <c r="D196" s="1"/>
      <c r="E196" s="1"/>
      <c r="F196" s="1"/>
      <c r="G196" s="1"/>
    </row>
    <row r="197" spans="1:7">
      <c r="A197" s="1"/>
      <c r="B197" s="1"/>
      <c r="C197" s="1"/>
      <c r="D197" s="1"/>
      <c r="E197" s="1"/>
      <c r="F197" s="1"/>
      <c r="G197" s="1"/>
    </row>
    <row r="198" spans="1:7">
      <c r="A198" s="1"/>
      <c r="B198" s="1"/>
      <c r="C198" s="1"/>
      <c r="D198" s="1"/>
      <c r="E198" s="1"/>
      <c r="F198" s="1"/>
      <c r="G198" s="1"/>
    </row>
    <row r="199" spans="1:7">
      <c r="A199" s="1"/>
      <c r="B199" s="1"/>
      <c r="C199" s="1"/>
      <c r="D199" s="1"/>
      <c r="E199" s="1"/>
      <c r="F199" s="1"/>
      <c r="G199" s="1"/>
    </row>
    <row r="200" spans="1:7">
      <c r="A200" s="1"/>
      <c r="B200" s="1"/>
      <c r="C200" s="1"/>
      <c r="D200" s="1"/>
      <c r="E200" s="1"/>
      <c r="F200" s="1"/>
      <c r="G200" s="1"/>
    </row>
    <row r="201" spans="1:7">
      <c r="A201" s="1"/>
      <c r="B201" s="1"/>
      <c r="C201" s="1"/>
      <c r="D201" s="1"/>
      <c r="E201" s="1"/>
      <c r="F201" s="1"/>
      <c r="G201" s="1"/>
    </row>
    <row r="202" spans="1:7">
      <c r="A202" s="1"/>
      <c r="B202" s="1"/>
      <c r="C202" s="1"/>
      <c r="D202" s="1"/>
      <c r="E202" s="1"/>
      <c r="F202" s="1"/>
      <c r="G202" s="1"/>
    </row>
    <row r="203" spans="1:7">
      <c r="A203" s="1"/>
      <c r="B203" s="1"/>
      <c r="C203" s="1"/>
      <c r="D203" s="1"/>
      <c r="E203" s="1"/>
      <c r="F203" s="1"/>
      <c r="G203" s="1"/>
    </row>
    <row r="204" spans="1:7">
      <c r="A204" s="1"/>
      <c r="B204" s="1"/>
      <c r="C204" s="1"/>
      <c r="D204" s="1"/>
      <c r="E204" s="1"/>
      <c r="F204" s="1"/>
      <c r="G204" s="1"/>
    </row>
    <row r="205" spans="1:7">
      <c r="A205" s="1"/>
      <c r="B205" s="1"/>
      <c r="C205" s="1"/>
      <c r="D205" s="1"/>
      <c r="E205" s="1"/>
      <c r="F205" s="1"/>
      <c r="G205" s="1"/>
    </row>
    <row r="206" spans="1:7">
      <c r="A206" s="1"/>
      <c r="B206" s="1"/>
      <c r="C206" s="1"/>
      <c r="D206" s="1"/>
      <c r="E206" s="1"/>
      <c r="F206" s="1"/>
      <c r="G206" s="1"/>
    </row>
    <row r="207" spans="1:7">
      <c r="A207" s="1"/>
      <c r="B207" s="1"/>
      <c r="C207" s="1"/>
      <c r="D207" s="1"/>
      <c r="E207" s="1"/>
      <c r="F207" s="1"/>
      <c r="G207" s="1"/>
    </row>
    <row r="208" spans="1:7">
      <c r="A208" s="1"/>
      <c r="B208" s="1"/>
      <c r="C208" s="1"/>
      <c r="D208" s="1"/>
      <c r="E208" s="1"/>
      <c r="F208" s="1"/>
      <c r="G208" s="1"/>
    </row>
    <row r="209" spans="1:7">
      <c r="A209" s="1"/>
      <c r="B209" s="1"/>
      <c r="C209" s="1"/>
      <c r="D209" s="1"/>
      <c r="E209" s="1"/>
      <c r="F209" s="1"/>
      <c r="G209" s="1"/>
    </row>
    <row r="210" spans="1:7">
      <c r="A210" s="1"/>
      <c r="B210" s="1"/>
      <c r="C210" s="1"/>
      <c r="D210" s="1"/>
      <c r="E210" s="1"/>
      <c r="F210" s="1"/>
      <c r="G210" s="1"/>
    </row>
    <row r="211" spans="1:7">
      <c r="A211" s="1"/>
      <c r="B211" s="1"/>
      <c r="C211" s="1"/>
      <c r="D211" s="1"/>
      <c r="E211" s="1"/>
      <c r="F211" s="1"/>
      <c r="G211" s="1"/>
    </row>
    <row r="212" spans="1:7">
      <c r="A212" s="1"/>
      <c r="B212" s="1"/>
      <c r="C212" s="1"/>
      <c r="D212" s="1"/>
      <c r="E212" s="1"/>
      <c r="F212" s="1"/>
      <c r="G212" s="1"/>
    </row>
    <row r="213" spans="1:7">
      <c r="A213" s="1"/>
      <c r="B213" s="1"/>
      <c r="C213" s="1"/>
      <c r="D213" s="1"/>
      <c r="E213" s="1"/>
      <c r="F213" s="1"/>
      <c r="G213" s="1"/>
    </row>
    <row r="214" spans="1:7">
      <c r="A214" s="1"/>
      <c r="B214" s="1"/>
      <c r="C214" s="1"/>
      <c r="D214" s="1"/>
      <c r="E214" s="1"/>
      <c r="F214" s="1"/>
      <c r="G214" s="1"/>
    </row>
    <row r="215" spans="1:7">
      <c r="A215" s="1"/>
      <c r="B215" s="1"/>
      <c r="C215" s="1"/>
      <c r="D215" s="1"/>
      <c r="E215" s="1"/>
      <c r="F215" s="1"/>
      <c r="G215" s="1"/>
    </row>
    <row r="216" spans="1:7">
      <c r="A216" s="1"/>
      <c r="B216" s="1"/>
      <c r="C216" s="1"/>
      <c r="D216" s="1"/>
      <c r="E216" s="1"/>
      <c r="F216" s="1"/>
      <c r="G216" s="1"/>
    </row>
    <row r="217" spans="1:7">
      <c r="A217" s="1"/>
      <c r="B217" s="1"/>
      <c r="C217" s="1"/>
      <c r="D217" s="1"/>
      <c r="E217" s="1"/>
      <c r="F217" s="1"/>
      <c r="G217" s="1"/>
    </row>
    <row r="218" spans="1:7">
      <c r="A218" s="1"/>
      <c r="B218" s="1"/>
      <c r="C218" s="1"/>
      <c r="D218" s="1"/>
      <c r="E218" s="1"/>
      <c r="F218" s="1"/>
      <c r="G218" s="1"/>
    </row>
    <row r="219" spans="1:7">
      <c r="A219" s="1"/>
      <c r="B219" s="1"/>
      <c r="C219" s="1"/>
      <c r="D219" s="1"/>
      <c r="E219" s="1"/>
      <c r="F219" s="1"/>
      <c r="G219" s="1"/>
    </row>
    <row r="220" spans="1:7">
      <c r="A220" s="1"/>
      <c r="B220" s="1"/>
      <c r="C220" s="1"/>
      <c r="D220" s="1"/>
      <c r="E220" s="1"/>
      <c r="F220" s="1"/>
      <c r="G220" s="1"/>
    </row>
    <row r="221" spans="1:7">
      <c r="A221" s="1"/>
      <c r="B221" s="1"/>
      <c r="C221" s="1"/>
      <c r="D221" s="1"/>
      <c r="E221" s="1"/>
      <c r="F221" s="1"/>
      <c r="G221" s="1"/>
    </row>
    <row r="222" spans="1:7">
      <c r="A222" s="1"/>
      <c r="B222" s="1"/>
      <c r="C222" s="1"/>
      <c r="D222" s="1"/>
      <c r="E222" s="1"/>
      <c r="F222" s="1"/>
      <c r="G222" s="1"/>
    </row>
    <row r="223" spans="1:7">
      <c r="A223" s="1"/>
      <c r="B223" s="1"/>
      <c r="C223" s="1"/>
      <c r="D223" s="1"/>
      <c r="E223" s="1"/>
      <c r="F223" s="1"/>
      <c r="G223" s="1"/>
    </row>
    <row r="224" spans="1:7">
      <c r="A224" s="1"/>
      <c r="B224" s="1"/>
      <c r="C224" s="1"/>
      <c r="D224" s="1"/>
      <c r="E224" s="1"/>
      <c r="F224" s="1"/>
      <c r="G224" s="1"/>
    </row>
    <row r="225" spans="1:7">
      <c r="A225" s="1"/>
      <c r="B225" s="1"/>
      <c r="C225" s="1"/>
      <c r="D225" s="1"/>
      <c r="E225" s="1"/>
      <c r="F225" s="1"/>
      <c r="G225" s="1"/>
    </row>
    <row r="226" spans="1:7">
      <c r="A226" s="1"/>
      <c r="B226" s="1"/>
      <c r="C226" s="1"/>
      <c r="D226" s="1"/>
      <c r="E226" s="1"/>
      <c r="F226" s="1"/>
      <c r="G226" s="1"/>
    </row>
    <row r="227" spans="1:7">
      <c r="A227" s="1"/>
      <c r="B227" s="1"/>
      <c r="C227" s="1"/>
      <c r="D227" s="1"/>
      <c r="E227" s="1"/>
      <c r="F227" s="1"/>
      <c r="G227" s="1"/>
    </row>
    <row r="228" spans="1:7">
      <c r="A228" s="1"/>
      <c r="B228" s="1"/>
      <c r="C228" s="1"/>
      <c r="D228" s="1"/>
      <c r="E228" s="1"/>
      <c r="F228" s="1"/>
      <c r="G228" s="1"/>
    </row>
    <row r="229" spans="1:7">
      <c r="A229" s="1"/>
      <c r="B229" s="1"/>
      <c r="C229" s="1"/>
      <c r="D229" s="1"/>
      <c r="E229" s="1"/>
      <c r="F229" s="1"/>
      <c r="G229" s="1"/>
    </row>
    <row r="230" spans="1:7">
      <c r="A230" s="1"/>
      <c r="B230" s="1"/>
      <c r="C230" s="1"/>
      <c r="D230" s="1"/>
      <c r="E230" s="1"/>
      <c r="F230" s="1"/>
      <c r="G230" s="1"/>
    </row>
    <row r="231" spans="1:7">
      <c r="A231" s="1"/>
      <c r="B231" s="1"/>
      <c r="C231" s="1"/>
      <c r="D231" s="1"/>
      <c r="E231" s="1"/>
      <c r="F231" s="1"/>
      <c r="G231" s="1"/>
    </row>
    <row r="232" spans="1:7">
      <c r="A232" s="1"/>
      <c r="B232" s="1"/>
      <c r="C232" s="1"/>
      <c r="D232" s="1"/>
      <c r="E232" s="1"/>
      <c r="F232" s="1"/>
      <c r="G232" s="1"/>
    </row>
    <row r="233" spans="1:7">
      <c r="A233" s="1"/>
      <c r="B233" s="1"/>
      <c r="C233" s="1"/>
      <c r="D233" s="1"/>
      <c r="E233" s="1"/>
      <c r="F233" s="1"/>
      <c r="G233" s="1"/>
    </row>
    <row r="234" spans="1:7">
      <c r="A234" s="1"/>
      <c r="B234" s="1"/>
      <c r="C234" s="1"/>
      <c r="D234" s="1"/>
      <c r="E234" s="1"/>
      <c r="F234" s="1"/>
      <c r="G234" s="1"/>
    </row>
    <row r="235" spans="1:7">
      <c r="A235" s="1"/>
      <c r="B235" s="1"/>
      <c r="C235" s="1"/>
      <c r="D235" s="1"/>
      <c r="E235" s="1"/>
      <c r="F235" s="1"/>
      <c r="G235" s="1"/>
    </row>
    <row r="236" spans="1:7">
      <c r="A236" s="1"/>
      <c r="B236" s="1"/>
      <c r="C236" s="1"/>
      <c r="D236" s="1"/>
      <c r="E236" s="1"/>
      <c r="F236" s="1"/>
      <c r="G236" s="1"/>
    </row>
    <row r="237" spans="1:7">
      <c r="A237" s="1"/>
      <c r="B237" s="1"/>
      <c r="C237" s="1"/>
      <c r="D237" s="1"/>
      <c r="E237" s="1"/>
      <c r="F237" s="1"/>
      <c r="G237" s="1"/>
    </row>
    <row r="238" spans="1:7">
      <c r="A238" s="1"/>
      <c r="B238" s="1"/>
      <c r="C238" s="1"/>
      <c r="D238" s="1"/>
      <c r="E238" s="1"/>
      <c r="F238" s="1"/>
      <c r="G238" s="1"/>
    </row>
    <row r="239" spans="1:7">
      <c r="A239" s="1"/>
      <c r="B239" s="1"/>
      <c r="C239" s="1"/>
      <c r="D239" s="1"/>
      <c r="E239" s="1"/>
      <c r="F239" s="1"/>
      <c r="G239" s="1"/>
    </row>
    <row r="240" spans="1:7">
      <c r="A240" s="1"/>
      <c r="B240" s="1"/>
      <c r="C240" s="1"/>
      <c r="D240" s="1"/>
      <c r="E240" s="1"/>
      <c r="F240" s="1"/>
      <c r="G240" s="1"/>
    </row>
    <row r="241" spans="1:7">
      <c r="A241" s="1"/>
      <c r="B241" s="1"/>
      <c r="C241" s="1"/>
      <c r="D241" s="1"/>
      <c r="E241" s="1"/>
      <c r="F241" s="1"/>
      <c r="G241" s="1"/>
    </row>
    <row r="242" spans="1:7">
      <c r="A242" s="1"/>
      <c r="B242" s="1"/>
      <c r="C242" s="1"/>
      <c r="D242" s="1"/>
      <c r="E242" s="1"/>
      <c r="F242" s="1"/>
      <c r="G242" s="1"/>
    </row>
    <row r="243" spans="1:7">
      <c r="A243" s="1"/>
      <c r="B243" s="1"/>
      <c r="C243" s="1"/>
      <c r="D243" s="1"/>
      <c r="E243" s="1"/>
      <c r="F243" s="1"/>
      <c r="G243" s="1"/>
    </row>
    <row r="244" spans="1:7">
      <c r="A244" s="1"/>
      <c r="B244" s="1"/>
      <c r="C244" s="1"/>
      <c r="D244" s="1"/>
      <c r="E244" s="1"/>
      <c r="F244" s="1"/>
      <c r="G244" s="1"/>
    </row>
    <row r="245" spans="1:7">
      <c r="A245" s="1"/>
      <c r="B245" s="1"/>
      <c r="C245" s="1"/>
      <c r="D245" s="1"/>
      <c r="E245" s="1"/>
      <c r="F245" s="1"/>
      <c r="G245" s="1"/>
    </row>
    <row r="246" spans="1:7">
      <c r="A246" s="1"/>
      <c r="B246" s="1"/>
      <c r="C246" s="1"/>
      <c r="D246" s="1"/>
      <c r="E246" s="1"/>
      <c r="F246" s="1"/>
      <c r="G246" s="1"/>
    </row>
    <row r="247" spans="1:7">
      <c r="A247" s="1"/>
      <c r="B247" s="1"/>
      <c r="C247" s="1"/>
      <c r="D247" s="1"/>
      <c r="E247" s="1"/>
      <c r="F247" s="1"/>
      <c r="G247" s="1"/>
    </row>
    <row r="248" spans="1:7">
      <c r="A248" s="1"/>
      <c r="B248" s="1"/>
      <c r="C248" s="1"/>
      <c r="D248" s="1"/>
      <c r="E248" s="1"/>
      <c r="F248" s="1"/>
      <c r="G248" s="1"/>
    </row>
    <row r="249" spans="1:7">
      <c r="A249" s="1"/>
      <c r="B249" s="1"/>
      <c r="C249" s="1"/>
      <c r="D249" s="1"/>
      <c r="E249" s="1"/>
      <c r="F249" s="1"/>
      <c r="G249" s="1"/>
    </row>
    <row r="250" spans="1:7">
      <c r="A250" s="1"/>
      <c r="B250" s="1"/>
      <c r="C250" s="1"/>
      <c r="D250" s="1"/>
      <c r="E250" s="1"/>
      <c r="F250" s="1"/>
      <c r="G250" s="1"/>
    </row>
    <row r="251" spans="1:7">
      <c r="A251" s="1"/>
      <c r="B251" s="1"/>
      <c r="C251" s="1"/>
      <c r="D251" s="1"/>
      <c r="E251" s="1"/>
      <c r="F251" s="1"/>
      <c r="G251" s="1"/>
    </row>
    <row r="252" spans="1:7">
      <c r="A252" s="1"/>
      <c r="B252" s="1"/>
      <c r="C252" s="1"/>
      <c r="D252" s="1"/>
      <c r="E252" s="1"/>
      <c r="F252" s="1"/>
      <c r="G252" s="1"/>
    </row>
    <row r="253" spans="1:7">
      <c r="A253" s="1"/>
      <c r="B253" s="1"/>
      <c r="C253" s="1"/>
      <c r="D253" s="1"/>
      <c r="E253" s="1"/>
      <c r="F253" s="1"/>
      <c r="G253" s="1"/>
    </row>
    <row r="254" spans="1:7">
      <c r="A254" s="1"/>
      <c r="B254" s="1"/>
      <c r="C254" s="1"/>
      <c r="D254" s="1"/>
      <c r="E254" s="1"/>
      <c r="F254" s="1"/>
      <c r="G254" s="1"/>
    </row>
    <row r="255" spans="1:7">
      <c r="A255" s="1"/>
      <c r="B255" s="1"/>
      <c r="C255" s="1"/>
      <c r="D255" s="1"/>
      <c r="E255" s="1"/>
      <c r="F255" s="1"/>
      <c r="G255" s="1"/>
    </row>
    <row r="256" spans="1:7">
      <c r="A256" s="1"/>
      <c r="B256" s="1"/>
      <c r="C256" s="1"/>
      <c r="D256" s="1"/>
      <c r="E256" s="1"/>
      <c r="F256" s="1"/>
      <c r="G256" s="1"/>
    </row>
    <row r="257" spans="1:7">
      <c r="A257" s="1"/>
      <c r="B257" s="1"/>
      <c r="C257" s="1"/>
      <c r="D257" s="1"/>
      <c r="E257" s="1"/>
      <c r="F257" s="1"/>
      <c r="G257" s="1"/>
    </row>
    <row r="258" spans="1:7">
      <c r="A258" s="1"/>
      <c r="B258" s="1"/>
      <c r="C258" s="1"/>
      <c r="D258" s="1"/>
      <c r="E258" s="1"/>
      <c r="F258" s="1"/>
      <c r="G258" s="1"/>
    </row>
    <row r="259" spans="1:7">
      <c r="A259" s="1"/>
      <c r="B259" s="1"/>
      <c r="C259" s="1"/>
      <c r="D259" s="1"/>
      <c r="E259" s="1"/>
      <c r="F259" s="1"/>
      <c r="G259" s="1"/>
    </row>
    <row r="260" spans="1:7">
      <c r="A260" s="1"/>
      <c r="B260" s="1"/>
      <c r="C260" s="1"/>
      <c r="D260" s="1"/>
      <c r="E260" s="1"/>
      <c r="F260" s="1"/>
      <c r="G260" s="1"/>
    </row>
    <row r="261" spans="1:7">
      <c r="A261" s="1"/>
      <c r="B261" s="1"/>
      <c r="C261" s="1"/>
      <c r="D261" s="1"/>
      <c r="E261" s="1"/>
      <c r="F261" s="1"/>
      <c r="G261" s="1"/>
    </row>
    <row r="262" spans="1:7">
      <c r="A262" s="1"/>
      <c r="B262" s="1"/>
      <c r="C262" s="1"/>
      <c r="D262" s="1"/>
      <c r="E262" s="1"/>
      <c r="F262" s="1"/>
      <c r="G262" s="1"/>
    </row>
    <row r="263" spans="1:7">
      <c r="A263" s="1"/>
      <c r="B263" s="1"/>
      <c r="C263" s="1"/>
      <c r="D263" s="1"/>
      <c r="E263" s="1"/>
      <c r="F263" s="1"/>
      <c r="G263" s="1"/>
    </row>
    <row r="264" spans="1:7">
      <c r="A264" s="1"/>
      <c r="B264" s="1"/>
      <c r="C264" s="1"/>
      <c r="D264" s="1"/>
      <c r="E264" s="1"/>
      <c r="F264" s="1"/>
      <c r="G264" s="1"/>
    </row>
    <row r="265" spans="1:7">
      <c r="A265" s="1"/>
      <c r="B265" s="1"/>
      <c r="C265" s="1"/>
      <c r="D265" s="1"/>
      <c r="E265" s="1"/>
      <c r="F265" s="1"/>
      <c r="G265" s="1"/>
    </row>
    <row r="266" spans="1:7">
      <c r="A266" s="1"/>
      <c r="B266" s="1"/>
      <c r="C266" s="1"/>
      <c r="D266" s="1"/>
      <c r="E266" s="1"/>
      <c r="F266" s="1"/>
      <c r="G266" s="1"/>
    </row>
    <row r="267" spans="1:7">
      <c r="A267" s="1"/>
      <c r="B267" s="1"/>
      <c r="C267" s="1"/>
      <c r="D267" s="1"/>
      <c r="E267" s="1"/>
      <c r="F267" s="1"/>
      <c r="G267" s="1"/>
    </row>
    <row r="268" spans="1:7">
      <c r="A268" s="1"/>
      <c r="B268" s="1"/>
      <c r="C268" s="1"/>
      <c r="D268" s="1"/>
      <c r="E268" s="1"/>
      <c r="F268" s="1"/>
      <c r="G268" s="1"/>
    </row>
    <row r="269" spans="1:7">
      <c r="A269" s="1"/>
      <c r="B269" s="1"/>
      <c r="C269" s="1"/>
      <c r="D269" s="1"/>
      <c r="E269" s="1"/>
      <c r="F269" s="1"/>
      <c r="G269" s="1"/>
    </row>
    <row r="270" spans="1:7">
      <c r="A270" s="1"/>
      <c r="B270" s="1"/>
      <c r="C270" s="1"/>
      <c r="D270" s="1"/>
      <c r="E270" s="1"/>
      <c r="F270" s="1"/>
      <c r="G270" s="1"/>
    </row>
    <row r="271" spans="1:7">
      <c r="A271" s="1"/>
      <c r="B271" s="1"/>
      <c r="C271" s="1"/>
      <c r="D271" s="1"/>
      <c r="E271" s="1"/>
      <c r="F271" s="1"/>
      <c r="G271" s="1"/>
    </row>
    <row r="272" spans="1:7">
      <c r="A272" s="1"/>
      <c r="B272" s="1"/>
      <c r="C272" s="1"/>
      <c r="D272" s="1"/>
      <c r="E272" s="1"/>
      <c r="F272" s="1"/>
      <c r="G272" s="1"/>
    </row>
    <row r="273" spans="1:7">
      <c r="A273" s="1"/>
      <c r="B273" s="1"/>
      <c r="C273" s="1"/>
      <c r="D273" s="1"/>
      <c r="E273" s="1"/>
      <c r="F273" s="1"/>
      <c r="G273" s="1"/>
    </row>
    <row r="274" spans="1:7">
      <c r="A274" s="1"/>
      <c r="B274" s="1"/>
      <c r="C274" s="1"/>
      <c r="D274" s="1"/>
      <c r="E274" s="1"/>
      <c r="F274" s="1"/>
      <c r="G274" s="1"/>
    </row>
    <row r="275" spans="1:7">
      <c r="A275" s="1"/>
      <c r="B275" s="1"/>
      <c r="C275" s="1"/>
      <c r="D275" s="1"/>
      <c r="E275" s="1"/>
      <c r="F275" s="1"/>
      <c r="G275" s="1"/>
    </row>
    <row r="276" spans="1:7">
      <c r="A276" s="1"/>
      <c r="B276" s="1"/>
      <c r="C276" s="1"/>
      <c r="D276" s="1"/>
      <c r="E276" s="1"/>
      <c r="F276" s="1"/>
      <c r="G276" s="1"/>
    </row>
    <row r="277" spans="1:7">
      <c r="A277" s="1"/>
      <c r="B277" s="1"/>
      <c r="C277" s="1"/>
      <c r="D277" s="1"/>
      <c r="E277" s="1"/>
      <c r="F277" s="1"/>
      <c r="G277" s="1"/>
    </row>
    <row r="278" spans="1:7">
      <c r="A278" s="1"/>
      <c r="B278" s="1"/>
      <c r="C278" s="1"/>
      <c r="D278" s="1"/>
      <c r="E278" s="1"/>
      <c r="F278" s="1"/>
      <c r="G278" s="1"/>
    </row>
    <row r="279" spans="1:7">
      <c r="A279" s="1"/>
      <c r="B279" s="1"/>
      <c r="C279" s="1"/>
      <c r="D279" s="1"/>
      <c r="E279" s="1"/>
      <c r="F279" s="1"/>
      <c r="G279" s="1"/>
    </row>
    <row r="280" spans="1:7">
      <c r="A280" s="1"/>
      <c r="B280" s="1"/>
      <c r="C280" s="1"/>
      <c r="D280" s="1"/>
      <c r="E280" s="1"/>
      <c r="F280" s="1"/>
      <c r="G280" s="1"/>
    </row>
    <row r="281" spans="1:7">
      <c r="A281" s="1"/>
      <c r="B281" s="1"/>
      <c r="C281" s="1"/>
      <c r="D281" s="1"/>
      <c r="E281" s="1"/>
      <c r="F281" s="1"/>
      <c r="G281" s="1"/>
    </row>
    <row r="282" spans="1:7">
      <c r="A282" s="1"/>
      <c r="B282" s="1"/>
      <c r="C282" s="1"/>
      <c r="D282" s="1"/>
      <c r="E282" s="1"/>
      <c r="F282" s="1"/>
      <c r="G282" s="1"/>
    </row>
    <row r="283" spans="1:7">
      <c r="A283" s="1"/>
      <c r="B283" s="1"/>
      <c r="C283" s="1"/>
      <c r="D283" s="1"/>
      <c r="E283" s="1"/>
      <c r="F283" s="1"/>
      <c r="G283" s="1"/>
    </row>
    <row r="284" spans="1:7">
      <c r="A284" s="1"/>
      <c r="B284" s="1"/>
      <c r="C284" s="1"/>
      <c r="D284" s="1"/>
      <c r="E284" s="1"/>
      <c r="F284" s="1"/>
      <c r="G284" s="1"/>
    </row>
    <row r="285" spans="1:7">
      <c r="A285" s="1"/>
      <c r="B285" s="1"/>
      <c r="C285" s="1"/>
      <c r="D285" s="1"/>
      <c r="E285" s="1"/>
      <c r="F285" s="1"/>
      <c r="G285" s="1"/>
    </row>
    <row r="286" spans="1:7">
      <c r="A286" s="1"/>
      <c r="B286" s="1"/>
      <c r="C286" s="1"/>
      <c r="D286" s="1"/>
      <c r="E286" s="1"/>
      <c r="F286" s="1"/>
      <c r="G286" s="1"/>
    </row>
    <row r="287" spans="1:7">
      <c r="A287" s="1"/>
      <c r="B287" s="1"/>
      <c r="C287" s="1"/>
      <c r="D287" s="1"/>
      <c r="E287" s="1"/>
      <c r="F287" s="1"/>
      <c r="G287" s="1"/>
    </row>
    <row r="288" spans="1:7">
      <c r="A288" s="1"/>
      <c r="B288" s="1"/>
      <c r="C288" s="1"/>
      <c r="D288" s="1"/>
      <c r="E288" s="1"/>
      <c r="F288" s="1"/>
      <c r="G288" s="1"/>
    </row>
    <row r="289" spans="1:7">
      <c r="A289" s="1"/>
      <c r="B289" s="1"/>
      <c r="C289" s="1"/>
      <c r="D289" s="1"/>
      <c r="E289" s="1"/>
      <c r="F289" s="1"/>
      <c r="G289" s="1"/>
    </row>
    <row r="290" spans="1:7">
      <c r="A290" s="1"/>
      <c r="B290" s="1"/>
      <c r="C290" s="1"/>
      <c r="D290" s="1"/>
      <c r="E290" s="1"/>
      <c r="F290" s="1"/>
      <c r="G290" s="1"/>
    </row>
    <row r="291" spans="1:7">
      <c r="A291" s="1"/>
      <c r="B291" s="1"/>
      <c r="C291" s="1"/>
      <c r="D291" s="1"/>
      <c r="E291" s="1"/>
      <c r="F291" s="1"/>
      <c r="G291" s="1"/>
    </row>
    <row r="292" spans="1:7">
      <c r="A292" s="1"/>
      <c r="B292" s="1"/>
      <c r="C292" s="1"/>
      <c r="D292" s="1"/>
      <c r="E292" s="1"/>
      <c r="F292" s="1"/>
      <c r="G292" s="1"/>
    </row>
    <row r="293" spans="1:7">
      <c r="A293" s="1"/>
      <c r="B293" s="1"/>
      <c r="C293" s="1"/>
      <c r="D293" s="1"/>
      <c r="E293" s="1"/>
      <c r="F293" s="1"/>
      <c r="G293" s="1"/>
    </row>
    <row r="294" spans="1:7">
      <c r="A294" s="1"/>
      <c r="B294" s="1"/>
      <c r="C294" s="1"/>
      <c r="D294" s="1"/>
      <c r="E294" s="1"/>
      <c r="F294" s="1"/>
      <c r="G294" s="1"/>
    </row>
    <row r="295" spans="1:7">
      <c r="A295" s="1"/>
      <c r="B295" s="1"/>
      <c r="C295" s="1"/>
      <c r="D295" s="1"/>
      <c r="E295" s="1"/>
      <c r="F295" s="1"/>
      <c r="G295" s="1"/>
    </row>
    <row r="296" spans="1:7">
      <c r="A296" s="1"/>
      <c r="B296" s="1"/>
      <c r="C296" s="1"/>
      <c r="D296" s="1"/>
      <c r="E296" s="1"/>
      <c r="F296" s="1"/>
      <c r="G296" s="1"/>
    </row>
    <row r="297" spans="1:7">
      <c r="A297" s="1"/>
      <c r="B297" s="1"/>
      <c r="C297" s="1"/>
      <c r="D297" s="1"/>
      <c r="E297" s="1"/>
      <c r="F297" s="1"/>
      <c r="G297" s="1"/>
    </row>
    <row r="298" spans="1:7">
      <c r="A298" s="1"/>
      <c r="B298" s="1"/>
      <c r="C298" s="1"/>
      <c r="D298" s="1"/>
      <c r="E298" s="1"/>
      <c r="F298" s="1"/>
      <c r="G298" s="1"/>
    </row>
    <row r="299" spans="1:7">
      <c r="A299" s="1"/>
      <c r="B299" s="1"/>
      <c r="C299" s="1"/>
      <c r="D299" s="1"/>
      <c r="E299" s="1"/>
      <c r="F299" s="1"/>
      <c r="G299" s="1"/>
    </row>
    <row r="300" spans="1:7">
      <c r="A300" s="1"/>
      <c r="B300" s="1"/>
      <c r="C300" s="1"/>
      <c r="D300" s="1"/>
      <c r="E300" s="1"/>
      <c r="F300" s="1"/>
      <c r="G300" s="1"/>
    </row>
    <row r="301" spans="1:7">
      <c r="A301" s="1"/>
      <c r="B301" s="1"/>
      <c r="C301" s="1"/>
      <c r="D301" s="1"/>
      <c r="E301" s="1"/>
      <c r="F301" s="1"/>
      <c r="G301" s="1"/>
    </row>
    <row r="302" spans="1:7">
      <c r="A302" s="1"/>
      <c r="B302" s="1"/>
      <c r="C302" s="1"/>
      <c r="D302" s="1"/>
      <c r="E302" s="1"/>
      <c r="F302" s="1"/>
      <c r="G302" s="1"/>
    </row>
    <row r="303" spans="1:7">
      <c r="A303" s="1"/>
      <c r="B303" s="1"/>
      <c r="C303" s="1"/>
      <c r="D303" s="1"/>
      <c r="E303" s="1"/>
      <c r="F303" s="1"/>
      <c r="G303" s="1"/>
    </row>
    <row r="304" spans="1:7">
      <c r="A304" s="1"/>
      <c r="B304" s="1"/>
      <c r="C304" s="1"/>
      <c r="D304" s="1"/>
      <c r="E304" s="1"/>
      <c r="F304" s="1"/>
      <c r="G304" s="1"/>
    </row>
    <row r="305" spans="1:7">
      <c r="A305" s="1"/>
      <c r="B305" s="1"/>
      <c r="C305" s="1"/>
      <c r="D305" s="1"/>
      <c r="E305" s="1"/>
      <c r="F305" s="1"/>
      <c r="G305" s="1"/>
    </row>
    <row r="306" spans="1:7">
      <c r="A306" s="1"/>
      <c r="B306" s="1"/>
      <c r="C306" s="1"/>
      <c r="D306" s="1"/>
      <c r="E306" s="1"/>
      <c r="F306" s="1"/>
      <c r="G306" s="1"/>
    </row>
    <row r="307" spans="1:7">
      <c r="A307" s="1"/>
      <c r="B307" s="1"/>
      <c r="C307" s="1"/>
      <c r="D307" s="1"/>
      <c r="E307" s="1"/>
      <c r="F307" s="1"/>
      <c r="G307" s="1"/>
    </row>
    <row r="308" spans="1:7">
      <c r="A308" s="1"/>
      <c r="B308" s="1"/>
      <c r="C308" s="1"/>
      <c r="D308" s="1"/>
      <c r="E308" s="1"/>
      <c r="F308" s="1"/>
      <c r="G308" s="1"/>
    </row>
    <row r="309" spans="1:7">
      <c r="A309" s="1"/>
      <c r="B309" s="1"/>
      <c r="C309" s="1"/>
      <c r="D309" s="1"/>
      <c r="E309" s="1"/>
      <c r="F309" s="1"/>
      <c r="G309" s="1"/>
    </row>
    <row r="310" spans="1:7">
      <c r="A310" s="1"/>
      <c r="B310" s="1"/>
      <c r="C310" s="1"/>
      <c r="D310" s="1"/>
      <c r="E310" s="1"/>
      <c r="F310" s="1"/>
      <c r="G310" s="1"/>
    </row>
    <row r="311" spans="1:7">
      <c r="A311" s="1"/>
      <c r="B311" s="1"/>
      <c r="C311" s="1"/>
      <c r="D311" s="1"/>
      <c r="E311" s="1"/>
      <c r="F311" s="1"/>
      <c r="G311" s="1"/>
    </row>
    <row r="312" spans="1:7">
      <c r="A312" s="1"/>
      <c r="B312" s="1"/>
      <c r="C312" s="1"/>
      <c r="D312" s="1"/>
      <c r="E312" s="1"/>
      <c r="F312" s="1"/>
      <c r="G312" s="1"/>
    </row>
    <row r="313" spans="1:7">
      <c r="A313" s="1"/>
      <c r="B313" s="1"/>
      <c r="C313" s="1"/>
      <c r="D313" s="1"/>
      <c r="E313" s="1"/>
      <c r="F313" s="1"/>
      <c r="G313" s="1"/>
    </row>
    <row r="314" spans="1:7">
      <c r="A314" s="1"/>
      <c r="B314" s="1"/>
      <c r="C314" s="1"/>
      <c r="D314" s="1"/>
      <c r="E314" s="1"/>
      <c r="F314" s="1"/>
      <c r="G314" s="1"/>
    </row>
    <row r="315" spans="1:7">
      <c r="A315" s="1"/>
      <c r="B315" s="1"/>
      <c r="C315" s="1"/>
      <c r="D315" s="1"/>
      <c r="E315" s="1"/>
      <c r="F315" s="1"/>
      <c r="G315" s="1"/>
    </row>
    <row r="316" spans="1:7">
      <c r="A316" s="1"/>
      <c r="B316" s="1"/>
      <c r="C316" s="1"/>
      <c r="D316" s="1"/>
      <c r="E316" s="1"/>
      <c r="F316" s="1"/>
      <c r="G316" s="1"/>
    </row>
    <row r="317" spans="1:7">
      <c r="A317" s="1"/>
      <c r="B317" s="1"/>
      <c r="C317" s="1"/>
      <c r="D317" s="1"/>
      <c r="E317" s="1"/>
      <c r="F317" s="1"/>
      <c r="G317" s="1"/>
    </row>
    <row r="318" spans="1:7">
      <c r="A318" s="1"/>
      <c r="B318" s="1"/>
      <c r="C318" s="1"/>
      <c r="D318" s="1"/>
      <c r="E318" s="1"/>
      <c r="F318" s="1"/>
      <c r="G318" s="1"/>
    </row>
    <row r="319" spans="1:7">
      <c r="A319" s="1"/>
      <c r="B319" s="1"/>
      <c r="C319" s="1"/>
      <c r="D319" s="1"/>
      <c r="E319" s="1"/>
      <c r="F319" s="1"/>
      <c r="G319" s="1"/>
    </row>
    <row r="320" spans="1:7">
      <c r="A320" s="1"/>
      <c r="B320" s="1"/>
      <c r="C320" s="1"/>
      <c r="D320" s="1"/>
      <c r="E320" s="1"/>
      <c r="F320" s="1"/>
      <c r="G320" s="1"/>
    </row>
    <row r="321" spans="1:7">
      <c r="A321" s="1"/>
      <c r="B321" s="1"/>
      <c r="C321" s="1"/>
      <c r="D321" s="1"/>
      <c r="E321" s="1"/>
      <c r="F321" s="1"/>
      <c r="G321" s="1"/>
    </row>
    <row r="322" spans="1:7">
      <c r="A322" s="1"/>
      <c r="B322" s="1"/>
      <c r="C322" s="1"/>
      <c r="D322" s="1"/>
      <c r="E322" s="1"/>
      <c r="F322" s="1"/>
      <c r="G322" s="1"/>
    </row>
    <row r="323" spans="1:7">
      <c r="A323" s="1"/>
      <c r="B323" s="1"/>
      <c r="C323" s="1"/>
      <c r="D323" s="1"/>
      <c r="E323" s="1"/>
      <c r="F323" s="1"/>
      <c r="G323" s="1"/>
    </row>
    <row r="324" spans="1:7">
      <c r="A324" s="1"/>
      <c r="B324" s="1"/>
      <c r="C324" s="1"/>
      <c r="D324" s="1"/>
      <c r="E324" s="1"/>
      <c r="F324" s="1"/>
      <c r="G324" s="1"/>
    </row>
    <row r="325" spans="1:7">
      <c r="A325" s="1"/>
      <c r="B325" s="1"/>
      <c r="C325" s="1"/>
      <c r="D325" s="1"/>
      <c r="E325" s="1"/>
      <c r="F325" s="1"/>
      <c r="G325" s="1"/>
    </row>
    <row r="326" spans="1:7">
      <c r="A326" s="1"/>
      <c r="B326" s="1"/>
      <c r="C326" s="1"/>
      <c r="D326" s="1"/>
      <c r="E326" s="1"/>
      <c r="F326" s="1"/>
      <c r="G326" s="1"/>
    </row>
    <row r="327" spans="1:7">
      <c r="A327" s="1"/>
      <c r="B327" s="1"/>
      <c r="C327" s="1"/>
      <c r="D327" s="1"/>
      <c r="E327" s="1"/>
      <c r="F327" s="1"/>
      <c r="G327" s="1"/>
    </row>
    <row r="328" spans="1:7">
      <c r="A328" s="1"/>
      <c r="B328" s="1"/>
      <c r="C328" s="1"/>
      <c r="D328" s="1"/>
      <c r="E328" s="1"/>
      <c r="F328" s="1"/>
      <c r="G328" s="1"/>
    </row>
    <row r="329" spans="1:7">
      <c r="A329" s="1"/>
      <c r="B329" s="1"/>
      <c r="C329" s="1"/>
      <c r="D329" s="1"/>
      <c r="E329" s="1"/>
      <c r="F329" s="1"/>
      <c r="G329" s="1"/>
    </row>
    <row r="330" spans="1:7">
      <c r="A330" s="1"/>
      <c r="B330" s="1"/>
      <c r="C330" s="1"/>
      <c r="D330" s="1"/>
      <c r="E330" s="1"/>
      <c r="F330" s="1"/>
      <c r="G330" s="1"/>
    </row>
    <row r="331" spans="1:7">
      <c r="A331" s="1"/>
      <c r="B331" s="1"/>
      <c r="C331" s="1"/>
      <c r="D331" s="1"/>
      <c r="E331" s="1"/>
      <c r="F331" s="1"/>
      <c r="G331" s="1"/>
    </row>
    <row r="332" spans="1:7">
      <c r="A332" s="1"/>
      <c r="B332" s="1"/>
      <c r="C332" s="1"/>
      <c r="D332" s="1"/>
      <c r="E332" s="1"/>
      <c r="F332" s="1"/>
      <c r="G332" s="1"/>
    </row>
    <row r="333" spans="1:7">
      <c r="A333" s="1"/>
      <c r="B333" s="1"/>
      <c r="C333" s="1"/>
      <c r="D333" s="1"/>
      <c r="E333" s="1"/>
      <c r="F333" s="1"/>
      <c r="G333" s="1"/>
    </row>
    <row r="334" spans="1:7">
      <c r="A334" s="1"/>
      <c r="B334" s="1"/>
      <c r="C334" s="1"/>
      <c r="D334" s="1"/>
      <c r="E334" s="1"/>
      <c r="F334" s="1"/>
      <c r="G334" s="1"/>
    </row>
    <row r="335" spans="1:7">
      <c r="A335" s="1"/>
      <c r="B335" s="1"/>
      <c r="C335" s="1"/>
      <c r="D335" s="1"/>
      <c r="E335" s="1"/>
      <c r="F335" s="1"/>
      <c r="G335" s="1"/>
    </row>
    <row r="336" spans="1:7">
      <c r="A336" s="1"/>
      <c r="B336" s="1"/>
      <c r="C336" s="1"/>
      <c r="D336" s="1"/>
      <c r="E336" s="1"/>
      <c r="F336" s="1"/>
      <c r="G336" s="1"/>
    </row>
    <row r="337" spans="1:7">
      <c r="A337" s="1"/>
      <c r="B337" s="1"/>
      <c r="C337" s="1"/>
      <c r="D337" s="1"/>
      <c r="E337" s="1"/>
      <c r="F337" s="1"/>
      <c r="G337" s="1"/>
    </row>
    <row r="338" spans="1:7">
      <c r="A338" s="1"/>
      <c r="B338" s="1"/>
      <c r="C338" s="1"/>
      <c r="D338" s="1"/>
      <c r="E338" s="1"/>
      <c r="F338" s="1"/>
      <c r="G338" s="1"/>
    </row>
    <row r="339" spans="1:7">
      <c r="A339" s="1"/>
      <c r="B339" s="1"/>
      <c r="C339" s="1"/>
      <c r="D339" s="1"/>
      <c r="E339" s="1"/>
      <c r="F339" s="1"/>
      <c r="G339" s="1"/>
    </row>
    <row r="340" spans="1:7">
      <c r="A340" s="1"/>
      <c r="B340" s="1"/>
      <c r="C340" s="1"/>
      <c r="D340" s="1"/>
      <c r="E340" s="1"/>
      <c r="F340" s="1"/>
      <c r="G340" s="1"/>
    </row>
    <row r="341" spans="1:7">
      <c r="A341" s="1"/>
      <c r="B341" s="1"/>
      <c r="C341" s="1"/>
      <c r="D341" s="1"/>
      <c r="E341" s="1"/>
      <c r="F341" s="1"/>
      <c r="G341" s="1"/>
    </row>
    <row r="342" spans="1:7">
      <c r="A342" s="1"/>
      <c r="B342" s="1"/>
      <c r="C342" s="1"/>
      <c r="D342" s="1"/>
      <c r="E342" s="1"/>
      <c r="F342" s="1"/>
      <c r="G342" s="1"/>
    </row>
    <row r="343" spans="1:7">
      <c r="A343" s="1"/>
      <c r="B343" s="1"/>
      <c r="C343" s="1"/>
      <c r="D343" s="1"/>
      <c r="E343" s="1"/>
      <c r="F343" s="1"/>
      <c r="G343" s="1"/>
    </row>
    <row r="344" spans="1:7">
      <c r="A344" s="1"/>
      <c r="B344" s="1"/>
      <c r="C344" s="1"/>
      <c r="D344" s="1"/>
      <c r="E344" s="1"/>
      <c r="F344" s="1"/>
      <c r="G344" s="1"/>
    </row>
    <row r="345" spans="1:7">
      <c r="A345" s="1"/>
      <c r="B345" s="1"/>
      <c r="C345" s="1"/>
      <c r="D345" s="1"/>
      <c r="E345" s="1"/>
      <c r="F345" s="1"/>
      <c r="G345" s="1"/>
    </row>
    <row r="346" spans="1:7">
      <c r="A346" s="1"/>
      <c r="B346" s="1"/>
      <c r="C346" s="1"/>
      <c r="D346" s="1"/>
      <c r="E346" s="1"/>
      <c r="F346" s="1"/>
      <c r="G346" s="1"/>
    </row>
    <row r="347" spans="1:7">
      <c r="A347" s="1"/>
      <c r="B347" s="1"/>
      <c r="C347" s="1"/>
      <c r="D347" s="1"/>
      <c r="E347" s="1"/>
      <c r="F347" s="1"/>
      <c r="G347" s="1"/>
    </row>
    <row r="348" spans="1:7">
      <c r="A348" s="1"/>
      <c r="B348" s="1"/>
      <c r="C348" s="1"/>
      <c r="D348" s="1"/>
      <c r="E348" s="1"/>
      <c r="F348" s="1"/>
      <c r="G348" s="1"/>
    </row>
    <row r="349" spans="1:7">
      <c r="A349" s="1"/>
      <c r="B349" s="1"/>
      <c r="C349" s="1"/>
      <c r="D349" s="1"/>
      <c r="E349" s="1"/>
      <c r="F349" s="1"/>
      <c r="G349" s="1"/>
    </row>
    <row r="350" spans="1:7">
      <c r="A350" s="1"/>
      <c r="B350" s="1"/>
      <c r="C350" s="1"/>
      <c r="D350" s="1"/>
      <c r="E350" s="1"/>
      <c r="F350" s="1"/>
      <c r="G350" s="1"/>
    </row>
    <row r="351" spans="1:7">
      <c r="A351" s="1"/>
      <c r="B351" s="1"/>
      <c r="C351" s="1"/>
      <c r="D351" s="1"/>
      <c r="E351" s="1"/>
      <c r="F351" s="1"/>
      <c r="G351" s="1"/>
    </row>
    <row r="352" spans="1:7">
      <c r="A352" s="1"/>
      <c r="B352" s="1"/>
      <c r="C352" s="1"/>
      <c r="D352" s="1"/>
      <c r="E352" s="1"/>
      <c r="F352" s="1"/>
      <c r="G352" s="1"/>
    </row>
    <row r="353" spans="1:7">
      <c r="A353" s="1"/>
      <c r="B353" s="1"/>
      <c r="C353" s="1"/>
      <c r="D353" s="1"/>
      <c r="E353" s="1"/>
      <c r="F353" s="1"/>
      <c r="G353" s="1"/>
    </row>
    <row r="354" spans="1:7">
      <c r="A354" s="1"/>
      <c r="B354" s="1"/>
      <c r="C354" s="1"/>
      <c r="D354" s="1"/>
      <c r="E354" s="1"/>
      <c r="F354" s="1"/>
      <c r="G354" s="1"/>
    </row>
    <row r="355" spans="1:7">
      <c r="A355" s="1"/>
      <c r="B355" s="1"/>
      <c r="C355" s="1"/>
      <c r="D355" s="1"/>
      <c r="E355" s="1"/>
      <c r="F355" s="1"/>
      <c r="G355" s="1"/>
    </row>
    <row r="356" spans="1:7">
      <c r="A356" s="1"/>
      <c r="B356" s="1"/>
      <c r="C356" s="1"/>
      <c r="D356" s="1"/>
      <c r="E356" s="1"/>
      <c r="F356" s="1"/>
      <c r="G356" s="1"/>
    </row>
    <row r="357" spans="1:7">
      <c r="A357" s="1"/>
      <c r="B357" s="1"/>
      <c r="C357" s="1"/>
      <c r="D357" s="1"/>
      <c r="E357" s="1"/>
      <c r="F357" s="1"/>
      <c r="G357" s="1"/>
    </row>
    <row r="358" spans="1:7">
      <c r="A358" s="1"/>
      <c r="B358" s="1"/>
      <c r="C358" s="1"/>
      <c r="D358" s="1"/>
      <c r="E358" s="1"/>
      <c r="F358" s="1"/>
      <c r="G358" s="1"/>
    </row>
    <row r="359" spans="1:7">
      <c r="A359" s="1"/>
      <c r="B359" s="1"/>
      <c r="C359" s="1"/>
      <c r="D359" s="1"/>
      <c r="E359" s="1"/>
      <c r="F359" s="1"/>
      <c r="G359" s="1"/>
    </row>
    <row r="360" spans="1:7">
      <c r="A360" s="1"/>
      <c r="B360" s="1"/>
      <c r="C360" s="1"/>
      <c r="D360" s="1"/>
      <c r="E360" s="1"/>
      <c r="F360" s="1"/>
      <c r="G360" s="1"/>
    </row>
    <row r="361" spans="1:7">
      <c r="A361" s="1"/>
      <c r="B361" s="1"/>
      <c r="C361" s="1"/>
      <c r="D361" s="1"/>
      <c r="E361" s="1"/>
      <c r="F361" s="1"/>
      <c r="G361" s="1"/>
    </row>
    <row r="362" spans="1:7">
      <c r="A362" s="1"/>
      <c r="B362" s="1"/>
      <c r="C362" s="1"/>
      <c r="D362" s="1"/>
      <c r="E362" s="1"/>
      <c r="F362" s="1"/>
      <c r="G362" s="1"/>
    </row>
    <row r="363" spans="1:7">
      <c r="A363" s="1"/>
      <c r="B363" s="1"/>
      <c r="C363" s="1"/>
      <c r="D363" s="1"/>
      <c r="E363" s="1"/>
      <c r="F363" s="1"/>
      <c r="G363" s="1"/>
    </row>
    <row r="364" spans="1:7">
      <c r="A364" s="1"/>
      <c r="B364" s="1"/>
      <c r="C364" s="1"/>
      <c r="D364" s="1"/>
      <c r="E364" s="1"/>
      <c r="F364" s="1"/>
      <c r="G364" s="1"/>
    </row>
    <row r="365" spans="1:7">
      <c r="A365" s="1"/>
      <c r="B365" s="1"/>
      <c r="C365" s="1"/>
      <c r="D365" s="1"/>
      <c r="E365" s="1"/>
      <c r="F365" s="1"/>
      <c r="G365" s="1"/>
    </row>
    <row r="366" spans="1:7">
      <c r="A366" s="1"/>
      <c r="B366" s="1"/>
      <c r="C366" s="1"/>
      <c r="D366" s="1"/>
      <c r="E366" s="1"/>
      <c r="F366" s="1"/>
      <c r="G366" s="1"/>
    </row>
    <row r="367" spans="1:7">
      <c r="A367" s="1"/>
      <c r="B367" s="1"/>
      <c r="C367" s="1"/>
      <c r="D367" s="1"/>
      <c r="E367" s="1"/>
      <c r="F367" s="1"/>
      <c r="G367" s="1"/>
    </row>
    <row r="368" spans="1:7">
      <c r="A368" s="1"/>
      <c r="B368" s="1"/>
      <c r="C368" s="1"/>
      <c r="D368" s="1"/>
      <c r="E368" s="1"/>
      <c r="F368" s="1"/>
      <c r="G368" s="1"/>
    </row>
    <row r="369" spans="1:7">
      <c r="A369" s="1"/>
      <c r="B369" s="1"/>
      <c r="C369" s="1"/>
      <c r="D369" s="1"/>
      <c r="E369" s="1"/>
      <c r="F369" s="1"/>
      <c r="G369" s="1"/>
    </row>
    <row r="370" spans="1:7">
      <c r="A370" s="1"/>
      <c r="B370" s="1"/>
      <c r="C370" s="1"/>
      <c r="D370" s="1"/>
      <c r="E370" s="1"/>
      <c r="F370" s="1"/>
      <c r="G370" s="1"/>
    </row>
    <row r="371" spans="1:7">
      <c r="A371" s="1"/>
      <c r="B371" s="1"/>
      <c r="C371" s="1"/>
      <c r="D371" s="1"/>
      <c r="E371" s="1"/>
      <c r="F371" s="1"/>
      <c r="G371" s="1"/>
    </row>
    <row r="372" spans="1:7">
      <c r="A372" s="1"/>
      <c r="B372" s="1"/>
      <c r="C372" s="1"/>
      <c r="D372" s="1"/>
      <c r="E372" s="1"/>
      <c r="F372" s="1"/>
      <c r="G372" s="1"/>
    </row>
    <row r="373" spans="1:7">
      <c r="A373" s="1"/>
      <c r="B373" s="1"/>
      <c r="C373" s="1"/>
      <c r="D373" s="1"/>
      <c r="E373" s="1"/>
      <c r="F373" s="1"/>
      <c r="G373" s="1"/>
    </row>
    <row r="374" spans="1:7">
      <c r="A374" s="1"/>
      <c r="B374" s="1"/>
      <c r="C374" s="1"/>
      <c r="D374" s="1"/>
      <c r="E374" s="1"/>
      <c r="F374" s="1"/>
      <c r="G374" s="1"/>
    </row>
    <row r="375" spans="1:7">
      <c r="A375" s="1"/>
      <c r="B375" s="1"/>
      <c r="C375" s="1"/>
      <c r="D375" s="1"/>
      <c r="E375" s="1"/>
      <c r="F375" s="1"/>
      <c r="G375" s="1"/>
    </row>
    <row r="376" spans="1:7">
      <c r="A376" s="1"/>
      <c r="B376" s="1"/>
      <c r="C376" s="1"/>
      <c r="D376" s="1"/>
      <c r="E376" s="1"/>
      <c r="F376" s="1"/>
      <c r="G376" s="1"/>
    </row>
    <row r="377" spans="1:7">
      <c r="A377" s="1"/>
      <c r="B377" s="1"/>
      <c r="C377" s="1"/>
      <c r="D377" s="1"/>
      <c r="E377" s="1"/>
      <c r="F377" s="1"/>
      <c r="G377" s="1"/>
    </row>
    <row r="378" spans="1:7">
      <c r="A378" s="1"/>
      <c r="B378" s="1"/>
      <c r="C378" s="1"/>
      <c r="D378" s="1"/>
      <c r="E378" s="1"/>
      <c r="F378" s="1"/>
      <c r="G378" s="1"/>
    </row>
    <row r="379" spans="1:7">
      <c r="A379" s="1"/>
      <c r="B379" s="1"/>
      <c r="C379" s="1"/>
      <c r="D379" s="1"/>
      <c r="E379" s="1"/>
      <c r="F379" s="1"/>
      <c r="G379" s="1"/>
    </row>
    <row r="380" spans="1:7">
      <c r="A380" s="1"/>
      <c r="B380" s="1"/>
      <c r="C380" s="1"/>
      <c r="D380" s="1"/>
      <c r="E380" s="1"/>
      <c r="F380" s="1"/>
      <c r="G380" s="1"/>
    </row>
    <row r="381" spans="1:7">
      <c r="A381" s="1"/>
      <c r="B381" s="1"/>
      <c r="C381" s="1"/>
      <c r="D381" s="1"/>
      <c r="E381" s="1"/>
      <c r="F381" s="1"/>
      <c r="G381" s="1"/>
    </row>
    <row r="382" spans="1:7">
      <c r="A382" s="1"/>
      <c r="B382" s="1"/>
      <c r="C382" s="1"/>
      <c r="D382" s="1"/>
      <c r="E382" s="1"/>
      <c r="F382" s="1"/>
      <c r="G382" s="1"/>
    </row>
    <row r="383" spans="1:7">
      <c r="A383" s="1"/>
      <c r="B383" s="1"/>
      <c r="C383" s="1"/>
      <c r="D383" s="1"/>
      <c r="E383" s="1"/>
      <c r="F383" s="1"/>
      <c r="G383" s="1"/>
    </row>
    <row r="384" spans="1:7">
      <c r="A384" s="1"/>
      <c r="B384" s="1"/>
      <c r="C384" s="1"/>
      <c r="D384" s="1"/>
      <c r="E384" s="1"/>
      <c r="F384" s="1"/>
      <c r="G384" s="1"/>
    </row>
    <row r="385" spans="1:7">
      <c r="A385" s="1"/>
      <c r="B385" s="1"/>
      <c r="C385" s="1"/>
      <c r="D385" s="1"/>
      <c r="E385" s="1"/>
      <c r="F385" s="1"/>
      <c r="G385" s="1"/>
    </row>
    <row r="386" spans="1:7">
      <c r="A386" s="1"/>
      <c r="B386" s="1"/>
      <c r="C386" s="1"/>
      <c r="D386" s="1"/>
      <c r="E386" s="1"/>
      <c r="F386" s="1"/>
      <c r="G386" s="1"/>
    </row>
    <row r="387" spans="1:7">
      <c r="A387" s="1"/>
      <c r="B387" s="1"/>
      <c r="C387" s="1"/>
      <c r="D387" s="1"/>
      <c r="E387" s="1"/>
      <c r="F387" s="1"/>
      <c r="G387" s="1"/>
    </row>
    <row r="388" spans="1:7">
      <c r="A388" s="1"/>
      <c r="B388" s="1"/>
      <c r="C388" s="1"/>
      <c r="D388" s="1"/>
      <c r="E388" s="1"/>
      <c r="F388" s="1"/>
      <c r="G388" s="1"/>
    </row>
    <row r="389" spans="1:7">
      <c r="A389" s="1"/>
      <c r="B389" s="1"/>
      <c r="C389" s="1"/>
      <c r="D389" s="1"/>
      <c r="E389" s="1"/>
      <c r="F389" s="1"/>
      <c r="G389" s="1"/>
    </row>
    <row r="390" spans="1:7">
      <c r="A390" s="1"/>
      <c r="B390" s="1"/>
      <c r="C390" s="1"/>
      <c r="D390" s="1"/>
      <c r="E390" s="1"/>
      <c r="F390" s="1"/>
      <c r="G390" s="1"/>
    </row>
    <row r="391" spans="1:7">
      <c r="A391" s="1"/>
      <c r="B391" s="1"/>
      <c r="C391" s="1"/>
      <c r="D391" s="1"/>
      <c r="E391" s="1"/>
      <c r="F391" s="1"/>
      <c r="G391" s="1"/>
    </row>
    <row r="392" spans="1:7">
      <c r="A392" s="1"/>
      <c r="B392" s="1"/>
      <c r="C392" s="1"/>
      <c r="D392" s="1"/>
      <c r="E392" s="1"/>
      <c r="F392" s="1"/>
      <c r="G392" s="1"/>
    </row>
    <row r="393" spans="1:7">
      <c r="A393" s="1"/>
      <c r="B393" s="1"/>
      <c r="C393" s="1"/>
      <c r="D393" s="1"/>
      <c r="E393" s="1"/>
      <c r="F393" s="1"/>
      <c r="G393" s="1"/>
    </row>
    <row r="394" spans="1:7">
      <c r="A394" s="1"/>
      <c r="B394" s="1"/>
      <c r="C394" s="1"/>
      <c r="D394" s="1"/>
      <c r="E394" s="1"/>
      <c r="F394" s="1"/>
      <c r="G394" s="1"/>
    </row>
    <row r="395" spans="1:7">
      <c r="A395" s="1"/>
      <c r="B395" s="1"/>
      <c r="C395" s="1"/>
      <c r="D395" s="1"/>
      <c r="E395" s="1"/>
      <c r="F395" s="1"/>
      <c r="G395" s="1"/>
    </row>
    <row r="396" spans="1:7">
      <c r="A396" s="1"/>
      <c r="B396" s="1"/>
      <c r="C396" s="1"/>
      <c r="D396" s="1"/>
      <c r="E396" s="1"/>
      <c r="F396" s="1"/>
      <c r="G396" s="1"/>
    </row>
    <row r="397" spans="1:7">
      <c r="A397" s="1"/>
      <c r="B397" s="1"/>
      <c r="C397" s="1"/>
      <c r="D397" s="1"/>
      <c r="E397" s="1"/>
      <c r="F397" s="1"/>
      <c r="G397" s="1"/>
    </row>
    <row r="398" spans="1:7">
      <c r="A398" s="1"/>
      <c r="B398" s="1"/>
      <c r="C398" s="1"/>
      <c r="D398" s="1"/>
      <c r="E398" s="1"/>
      <c r="F398" s="1"/>
      <c r="G398" s="1"/>
    </row>
    <row r="399" spans="1:7">
      <c r="A399" s="1"/>
      <c r="B399" s="1"/>
      <c r="C399" s="1"/>
      <c r="D399" s="1"/>
      <c r="E399" s="1"/>
      <c r="F399" s="1"/>
      <c r="G399" s="1"/>
    </row>
    <row r="400" spans="1:7">
      <c r="A400" s="1"/>
      <c r="B400" s="1"/>
      <c r="C400" s="1"/>
      <c r="D400" s="1"/>
      <c r="E400" s="1"/>
      <c r="F400" s="1"/>
      <c r="G400" s="1"/>
    </row>
    <row r="401" spans="1:7">
      <c r="A401" s="1"/>
      <c r="B401" s="1"/>
      <c r="C401" s="1"/>
      <c r="D401" s="1"/>
      <c r="E401" s="1"/>
      <c r="F401" s="1"/>
      <c r="G401" s="1"/>
    </row>
    <row r="402" spans="1:7">
      <c r="A402" s="1"/>
      <c r="B402" s="1"/>
      <c r="C402" s="1"/>
      <c r="D402" s="1"/>
      <c r="E402" s="1"/>
      <c r="F402" s="1"/>
      <c r="G402" s="1"/>
    </row>
    <row r="403" spans="1:7">
      <c r="A403" s="1"/>
      <c r="B403" s="1"/>
      <c r="C403" s="1"/>
      <c r="D403" s="1"/>
      <c r="E403" s="1"/>
      <c r="F403" s="1"/>
      <c r="G403" s="1"/>
    </row>
    <row r="404" spans="1:7">
      <c r="A404" s="1"/>
      <c r="B404" s="1"/>
      <c r="C404" s="1"/>
      <c r="D404" s="1"/>
      <c r="E404" s="1"/>
      <c r="F404" s="1"/>
      <c r="G404" s="1"/>
    </row>
    <row r="405" spans="1:7">
      <c r="A405" s="1"/>
      <c r="B405" s="1"/>
      <c r="C405" s="1"/>
      <c r="D405" s="1"/>
      <c r="E405" s="1"/>
      <c r="F405" s="1"/>
      <c r="G405" s="1"/>
    </row>
    <row r="406" spans="1:7">
      <c r="A406" s="1"/>
      <c r="B406" s="1"/>
      <c r="C406" s="1"/>
      <c r="D406" s="1"/>
      <c r="E406" s="1"/>
      <c r="F406" s="1"/>
      <c r="G406" s="1"/>
    </row>
    <row r="407" spans="1:7">
      <c r="A407" s="1"/>
      <c r="B407" s="1"/>
      <c r="C407" s="1"/>
      <c r="D407" s="1"/>
      <c r="E407" s="1"/>
      <c r="F407" s="1"/>
      <c r="G407" s="1"/>
    </row>
    <row r="408" spans="1:7">
      <c r="A408" s="1"/>
      <c r="B408" s="1"/>
      <c r="C408" s="1"/>
      <c r="D408" s="1"/>
      <c r="E408" s="1"/>
      <c r="F408" s="1"/>
      <c r="G408" s="1"/>
    </row>
    <row r="409" spans="1:7">
      <c r="A409" s="1"/>
      <c r="B409" s="1"/>
      <c r="C409" s="1"/>
      <c r="D409" s="1"/>
      <c r="E409" s="1"/>
      <c r="F409" s="1"/>
      <c r="G409" s="1"/>
    </row>
    <row r="410" spans="1:7">
      <c r="A410" s="1"/>
      <c r="B410" s="1"/>
      <c r="C410" s="1"/>
      <c r="D410" s="1"/>
      <c r="E410" s="1"/>
      <c r="F410" s="1"/>
      <c r="G410" s="1"/>
    </row>
    <row r="411" spans="1:7">
      <c r="A411" s="1"/>
      <c r="B411" s="1"/>
      <c r="C411" s="1"/>
      <c r="D411" s="1"/>
      <c r="E411" s="1"/>
      <c r="F411" s="1"/>
      <c r="G411" s="1"/>
    </row>
    <row r="412" spans="1:7">
      <c r="A412" s="1"/>
      <c r="B412" s="1"/>
      <c r="C412" s="1"/>
      <c r="D412" s="1"/>
      <c r="E412" s="1"/>
      <c r="F412" s="1"/>
      <c r="G412" s="1"/>
    </row>
    <row r="413" spans="1:7">
      <c r="A413" s="1"/>
      <c r="B413" s="1"/>
      <c r="C413" s="1"/>
      <c r="D413" s="1"/>
      <c r="E413" s="1"/>
      <c r="F413" s="1"/>
      <c r="G413" s="1"/>
    </row>
    <row r="414" spans="1:7">
      <c r="A414" s="1"/>
      <c r="B414" s="1"/>
      <c r="C414" s="1"/>
      <c r="D414" s="1"/>
      <c r="E414" s="1"/>
      <c r="F414" s="1"/>
      <c r="G414" s="1"/>
    </row>
    <row r="415" spans="1:7">
      <c r="A415" s="1"/>
      <c r="B415" s="1"/>
      <c r="C415" s="1"/>
      <c r="D415" s="1"/>
      <c r="E415" s="1"/>
      <c r="F415" s="1"/>
      <c r="G415" s="1"/>
    </row>
    <row r="416" spans="1:7">
      <c r="A416" s="1"/>
      <c r="B416" s="1"/>
      <c r="C416" s="1"/>
      <c r="D416" s="1"/>
      <c r="E416" s="1"/>
      <c r="F416" s="1"/>
      <c r="G416" s="1"/>
    </row>
    <row r="417" spans="1:7">
      <c r="A417" s="1"/>
      <c r="B417" s="1"/>
      <c r="C417" s="1"/>
      <c r="D417" s="1"/>
      <c r="E417" s="1"/>
      <c r="F417" s="1"/>
      <c r="G417" s="1"/>
    </row>
    <row r="418" spans="1:7">
      <c r="A418" s="1"/>
      <c r="B418" s="1"/>
      <c r="C418" s="1"/>
      <c r="D418" s="1"/>
      <c r="E418" s="1"/>
      <c r="F418" s="1"/>
      <c r="G418" s="1"/>
    </row>
    <row r="419" spans="1:7">
      <c r="A419" s="1"/>
      <c r="B419" s="1"/>
      <c r="C419" s="1"/>
      <c r="D419" s="1"/>
      <c r="E419" s="1"/>
      <c r="F419" s="1"/>
      <c r="G419" s="1"/>
    </row>
    <row r="420" spans="1:7">
      <c r="A420" s="1"/>
      <c r="B420" s="1"/>
      <c r="C420" s="1"/>
      <c r="D420" s="1"/>
      <c r="E420" s="1"/>
      <c r="F420" s="1"/>
      <c r="G420" s="1"/>
    </row>
    <row r="421" spans="1:7">
      <c r="A421" s="1"/>
      <c r="B421" s="1"/>
      <c r="C421" s="1"/>
      <c r="D421" s="1"/>
      <c r="E421" s="1"/>
      <c r="F421" s="1"/>
      <c r="G421" s="1"/>
    </row>
    <row r="422" spans="1:7">
      <c r="A422" s="1"/>
      <c r="B422" s="1"/>
      <c r="C422" s="1"/>
      <c r="D422" s="1"/>
      <c r="E422" s="1"/>
      <c r="F422" s="1"/>
      <c r="G422" s="1"/>
    </row>
    <row r="423" spans="1:7">
      <c r="A423" s="1"/>
      <c r="B423" s="1"/>
      <c r="C423" s="1"/>
      <c r="D423" s="1"/>
      <c r="E423" s="1"/>
      <c r="F423" s="1"/>
      <c r="G423" s="1"/>
    </row>
    <row r="424" spans="1:7">
      <c r="A424" s="1"/>
      <c r="B424" s="1"/>
      <c r="C424" s="1"/>
      <c r="D424" s="1"/>
      <c r="E424" s="1"/>
      <c r="F424" s="1"/>
      <c r="G424" s="1"/>
    </row>
    <row r="425" spans="1:7">
      <c r="A425" s="1"/>
      <c r="B425" s="1"/>
      <c r="C425" s="1"/>
      <c r="D425" s="1"/>
      <c r="E425" s="1"/>
      <c r="F425" s="1"/>
      <c r="G425" s="1"/>
    </row>
    <row r="426" spans="1:7">
      <c r="A426" s="1"/>
      <c r="B426" s="1"/>
      <c r="C426" s="1"/>
      <c r="D426" s="1"/>
      <c r="E426" s="1"/>
      <c r="F426" s="1"/>
      <c r="G426" s="1"/>
    </row>
    <row r="427" spans="1:7">
      <c r="A427" s="1"/>
      <c r="B427" s="1"/>
      <c r="C427" s="1"/>
      <c r="D427" s="1"/>
      <c r="E427" s="1"/>
      <c r="F427" s="1"/>
      <c r="G427" s="1"/>
    </row>
    <row r="428" spans="1:7">
      <c r="A428" s="1"/>
      <c r="B428" s="1"/>
      <c r="C428" s="1"/>
      <c r="D428" s="1"/>
      <c r="E428" s="1"/>
      <c r="F428" s="1"/>
      <c r="G428" s="1"/>
    </row>
    <row r="429" spans="1:7">
      <c r="A429" s="1"/>
      <c r="B429" s="1"/>
      <c r="C429" s="1"/>
      <c r="D429" s="1"/>
      <c r="E429" s="1"/>
      <c r="F429" s="1"/>
      <c r="G429" s="1"/>
    </row>
    <row r="430" spans="1:7">
      <c r="A430" s="1"/>
      <c r="B430" s="1"/>
      <c r="C430" s="1"/>
      <c r="D430" s="1"/>
      <c r="E430" s="1"/>
      <c r="F430" s="1"/>
      <c r="G430" s="1"/>
    </row>
    <row r="431" spans="1:7">
      <c r="A431" s="1"/>
      <c r="B431" s="1"/>
      <c r="C431" s="1"/>
      <c r="D431" s="1"/>
      <c r="E431" s="1"/>
      <c r="F431" s="1"/>
      <c r="G431" s="1"/>
    </row>
    <row r="432" spans="1:7">
      <c r="A432" s="1"/>
      <c r="B432" s="1"/>
      <c r="C432" s="1"/>
      <c r="D432" s="1"/>
      <c r="E432" s="1"/>
      <c r="F432" s="1"/>
      <c r="G432" s="1"/>
    </row>
    <row r="433" spans="1:7">
      <c r="A433" s="1"/>
      <c r="B433" s="1"/>
      <c r="C433" s="1"/>
      <c r="D433" s="1"/>
      <c r="E433" s="1"/>
      <c r="F433" s="1"/>
      <c r="G433" s="1"/>
    </row>
    <row r="434" spans="1:7">
      <c r="A434" s="1"/>
      <c r="B434" s="1"/>
      <c r="C434" s="1"/>
      <c r="D434" s="1"/>
      <c r="E434" s="1"/>
      <c r="F434" s="1"/>
      <c r="G434" s="1"/>
    </row>
    <row r="435" spans="1:7">
      <c r="A435" s="1"/>
      <c r="B435" s="1"/>
      <c r="C435" s="1"/>
      <c r="D435" s="1"/>
      <c r="E435" s="1"/>
      <c r="F435" s="1"/>
      <c r="G435" s="1"/>
    </row>
    <row r="436" spans="1:7">
      <c r="A436" s="1"/>
      <c r="B436" s="1"/>
      <c r="C436" s="1"/>
      <c r="D436" s="1"/>
      <c r="E436" s="1"/>
      <c r="F436" s="1"/>
      <c r="G436" s="1"/>
    </row>
    <row r="437" spans="1:7">
      <c r="A437" s="1"/>
      <c r="B437" s="1"/>
      <c r="C437" s="1"/>
      <c r="D437" s="1"/>
      <c r="E437" s="1"/>
      <c r="F437" s="1"/>
      <c r="G437" s="1"/>
    </row>
    <row r="438" spans="1:7">
      <c r="A438" s="1"/>
      <c r="B438" s="1"/>
      <c r="C438" s="1"/>
      <c r="D438" s="1"/>
      <c r="E438" s="1"/>
      <c r="F438" s="1"/>
      <c r="G438" s="1"/>
    </row>
    <row r="439" spans="1:7">
      <c r="A439" s="1"/>
      <c r="B439" s="1"/>
      <c r="C439" s="1"/>
      <c r="D439" s="1"/>
      <c r="E439" s="1"/>
      <c r="F439" s="1"/>
      <c r="G439" s="1"/>
    </row>
    <row r="440" spans="1:7">
      <c r="A440" s="1"/>
      <c r="B440" s="1"/>
      <c r="C440" s="1"/>
      <c r="D440" s="1"/>
      <c r="E440" s="1"/>
      <c r="F440" s="1"/>
      <c r="G440" s="1"/>
    </row>
    <row r="441" spans="1:7">
      <c r="A441" s="1"/>
      <c r="B441" s="1"/>
      <c r="C441" s="1"/>
      <c r="D441" s="1"/>
      <c r="E441" s="1"/>
      <c r="F441" s="1"/>
      <c r="G441" s="1"/>
    </row>
    <row r="442" spans="1:7">
      <c r="A442" s="1"/>
      <c r="B442" s="1"/>
      <c r="C442" s="1"/>
      <c r="D442" s="1"/>
      <c r="E442" s="1"/>
      <c r="F442" s="1"/>
      <c r="G442" s="1"/>
    </row>
    <row r="443" spans="1:7">
      <c r="A443" s="1"/>
      <c r="B443" s="1"/>
      <c r="C443" s="1"/>
      <c r="D443" s="1"/>
      <c r="E443" s="1"/>
      <c r="F443" s="1"/>
      <c r="G443" s="1"/>
    </row>
    <row r="444" spans="1:7">
      <c r="A444" s="1"/>
      <c r="B444" s="1"/>
      <c r="C444" s="1"/>
      <c r="D444" s="1"/>
      <c r="E444" s="1"/>
      <c r="F444" s="1"/>
      <c r="G444" s="1"/>
    </row>
    <row r="445" spans="1:7">
      <c r="A445" s="1"/>
      <c r="B445" s="1"/>
      <c r="C445" s="1"/>
      <c r="D445" s="1"/>
      <c r="E445" s="1"/>
      <c r="F445" s="1"/>
      <c r="G445" s="1"/>
    </row>
    <row r="446" spans="1:7">
      <c r="A446" s="1"/>
      <c r="B446" s="1"/>
      <c r="C446" s="1"/>
      <c r="D446" s="1"/>
      <c r="E446" s="1"/>
      <c r="F446" s="1"/>
      <c r="G446" s="1"/>
    </row>
    <row r="447" spans="1:7">
      <c r="A447" s="1"/>
      <c r="B447" s="1"/>
      <c r="C447" s="1"/>
      <c r="D447" s="1"/>
      <c r="E447" s="1"/>
      <c r="F447" s="1"/>
      <c r="G447" s="1"/>
    </row>
    <row r="448" spans="1:7">
      <c r="A448" s="1"/>
      <c r="B448" s="1"/>
      <c r="C448" s="1"/>
      <c r="D448" s="1"/>
      <c r="E448" s="1"/>
      <c r="F448" s="1"/>
      <c r="G448" s="1"/>
    </row>
    <row r="449" spans="1:7">
      <c r="A449" s="1"/>
      <c r="B449" s="1"/>
      <c r="C449" s="1"/>
      <c r="D449" s="1"/>
      <c r="E449" s="1"/>
      <c r="F449" s="1"/>
      <c r="G449" s="1"/>
    </row>
    <row r="450" spans="1:7">
      <c r="A450" s="1"/>
      <c r="B450" s="1"/>
      <c r="C450" s="1"/>
      <c r="D450" s="1"/>
      <c r="E450" s="1"/>
      <c r="F450" s="1"/>
      <c r="G450" s="1"/>
    </row>
    <row r="451" spans="1:7">
      <c r="A451" s="1"/>
      <c r="B451" s="1"/>
      <c r="C451" s="1"/>
      <c r="D451" s="1"/>
      <c r="E451" s="1"/>
      <c r="F451" s="1"/>
      <c r="G451" s="1"/>
    </row>
    <row r="452" spans="1:7">
      <c r="A452" s="1"/>
      <c r="B452" s="1"/>
      <c r="C452" s="1"/>
      <c r="D452" s="1"/>
      <c r="E452" s="1"/>
      <c r="F452" s="1"/>
      <c r="G452" s="1"/>
    </row>
    <row r="453" spans="1:7">
      <c r="A453" s="1"/>
      <c r="B453" s="1"/>
      <c r="C453" s="1"/>
      <c r="D453" s="1"/>
      <c r="E453" s="1"/>
      <c r="F453" s="1"/>
      <c r="G453" s="1"/>
    </row>
    <row r="454" spans="1:7">
      <c r="A454" s="1"/>
      <c r="B454" s="1"/>
      <c r="C454" s="1"/>
      <c r="D454" s="1"/>
      <c r="E454" s="1"/>
      <c r="F454" s="1"/>
      <c r="G454" s="1"/>
    </row>
    <row r="455" spans="1:7">
      <c r="A455" s="1"/>
      <c r="B455" s="1"/>
      <c r="C455" s="1"/>
      <c r="D455" s="1"/>
      <c r="E455" s="1"/>
      <c r="F455" s="1"/>
      <c r="G455" s="1"/>
    </row>
    <row r="456" spans="1:7">
      <c r="A456" s="1"/>
      <c r="B456" s="1"/>
      <c r="C456" s="1"/>
      <c r="D456" s="1"/>
      <c r="E456" s="1"/>
      <c r="F456" s="1"/>
      <c r="G456" s="1"/>
    </row>
    <row r="457" spans="1:7">
      <c r="A457" s="1"/>
      <c r="B457" s="1"/>
      <c r="C457" s="1"/>
      <c r="D457" s="1"/>
      <c r="E457" s="1"/>
      <c r="F457" s="1"/>
      <c r="G457" s="1"/>
    </row>
    <row r="458" spans="1:7">
      <c r="A458" s="1"/>
      <c r="B458" s="1"/>
      <c r="C458" s="1"/>
      <c r="D458" s="1"/>
      <c r="E458" s="1"/>
      <c r="F458" s="1"/>
      <c r="G458" s="1"/>
    </row>
    <row r="459" spans="1:7">
      <c r="A459" s="1"/>
      <c r="B459" s="1"/>
      <c r="C459" s="1"/>
      <c r="D459" s="1"/>
      <c r="E459" s="1"/>
      <c r="F459" s="1"/>
      <c r="G459" s="1"/>
    </row>
    <row r="460" spans="1:7">
      <c r="A460" s="1"/>
      <c r="B460" s="1"/>
      <c r="C460" s="1"/>
      <c r="D460" s="1"/>
      <c r="E460" s="1"/>
      <c r="F460" s="1"/>
      <c r="G460" s="1"/>
    </row>
    <row r="461" spans="1:7">
      <c r="A461" s="1"/>
      <c r="B461" s="1"/>
      <c r="C461" s="1"/>
      <c r="D461" s="1"/>
      <c r="E461" s="1"/>
      <c r="F461" s="1"/>
      <c r="G461" s="1"/>
    </row>
    <row r="462" spans="1:7">
      <c r="A462" s="1"/>
      <c r="B462" s="1"/>
      <c r="C462" s="1"/>
      <c r="D462" s="1"/>
      <c r="E462" s="1"/>
      <c r="F462" s="1"/>
      <c r="G462" s="1"/>
    </row>
    <row r="463" spans="1:7">
      <c r="A463" s="1"/>
      <c r="B463" s="1"/>
      <c r="C463" s="1"/>
      <c r="D463" s="1"/>
      <c r="E463" s="1"/>
      <c r="F463" s="1"/>
      <c r="G463" s="1"/>
    </row>
    <row r="464" spans="1:7">
      <c r="A464" s="1"/>
      <c r="B464" s="1"/>
      <c r="C464" s="1"/>
      <c r="D464" s="1"/>
      <c r="E464" s="1"/>
      <c r="F464" s="1"/>
      <c r="G464" s="1"/>
    </row>
    <row r="465" spans="1:7">
      <c r="A465" s="1"/>
      <c r="B465" s="1"/>
      <c r="C465" s="1"/>
      <c r="D465" s="1"/>
      <c r="E465" s="1"/>
      <c r="F465" s="1"/>
      <c r="G465" s="1"/>
    </row>
    <row r="466" spans="1:7">
      <c r="A466" s="1"/>
      <c r="B466" s="1"/>
      <c r="C466" s="1"/>
      <c r="D466" s="1"/>
      <c r="E466" s="1"/>
      <c r="F466" s="1"/>
      <c r="G466" s="1"/>
    </row>
    <row r="467" spans="1:7">
      <c r="A467" s="1"/>
      <c r="B467" s="1"/>
      <c r="C467" s="1"/>
      <c r="D467" s="1"/>
      <c r="E467" s="1"/>
      <c r="F467" s="1"/>
      <c r="G467" s="1"/>
    </row>
    <row r="468" spans="1:7">
      <c r="A468" s="1"/>
      <c r="B468" s="1"/>
      <c r="C468" s="1"/>
      <c r="D468" s="1"/>
      <c r="E468" s="1"/>
      <c r="F468" s="1"/>
      <c r="G468" s="1"/>
    </row>
    <row r="469" spans="1:7">
      <c r="A469" s="1"/>
      <c r="B469" s="1"/>
      <c r="C469" s="1"/>
      <c r="D469" s="1"/>
      <c r="E469" s="1"/>
      <c r="F469" s="1"/>
      <c r="G469" s="1"/>
    </row>
    <row r="470" spans="1:7">
      <c r="A470" s="1"/>
      <c r="B470" s="1"/>
      <c r="C470" s="1"/>
      <c r="D470" s="1"/>
      <c r="E470" s="1"/>
      <c r="F470" s="1"/>
      <c r="G470" s="1"/>
    </row>
    <row r="471" spans="1:7">
      <c r="A471" s="1"/>
      <c r="B471" s="1"/>
      <c r="C471" s="1"/>
      <c r="D471" s="1"/>
      <c r="E471" s="1"/>
      <c r="F471" s="1"/>
      <c r="G471" s="1"/>
    </row>
    <row r="472" spans="1:7">
      <c r="A472" s="1"/>
      <c r="B472" s="1"/>
      <c r="C472" s="1"/>
      <c r="D472" s="1"/>
      <c r="E472" s="1"/>
      <c r="F472" s="1"/>
      <c r="G472" s="1"/>
    </row>
    <row r="473" spans="1:7">
      <c r="A473" s="1"/>
      <c r="B473" s="1"/>
      <c r="C473" s="1"/>
      <c r="D473" s="1"/>
      <c r="E473" s="1"/>
      <c r="F473" s="1"/>
      <c r="G473" s="1"/>
    </row>
    <row r="474" spans="1:7">
      <c r="A474" s="1"/>
      <c r="B474" s="1"/>
      <c r="C474" s="1"/>
      <c r="D474" s="1"/>
      <c r="E474" s="1"/>
      <c r="F474" s="1"/>
      <c r="G474" s="1"/>
    </row>
    <row r="475" spans="1:7">
      <c r="A475" s="1"/>
      <c r="B475" s="1"/>
      <c r="C475" s="1"/>
      <c r="D475" s="1"/>
      <c r="E475" s="1"/>
      <c r="F475" s="1"/>
      <c r="G475" s="1"/>
    </row>
    <row r="476" spans="1:7">
      <c r="A476" s="1"/>
      <c r="B476" s="1"/>
      <c r="C476" s="1"/>
      <c r="D476" s="1"/>
      <c r="E476" s="1"/>
      <c r="F476" s="1"/>
      <c r="G476" s="1"/>
    </row>
    <row r="477" spans="1:7">
      <c r="A477" s="1"/>
      <c r="B477" s="1"/>
      <c r="C477" s="1"/>
      <c r="D477" s="1"/>
      <c r="E477" s="1"/>
      <c r="F477" s="1"/>
      <c r="G477" s="1"/>
    </row>
    <row r="478" spans="1:7">
      <c r="A478" s="1"/>
      <c r="B478" s="1"/>
      <c r="C478" s="1"/>
      <c r="D478" s="1"/>
      <c r="E478" s="1"/>
      <c r="F478" s="1"/>
      <c r="G478" s="1"/>
    </row>
    <row r="479" spans="1:7">
      <c r="A479" s="1"/>
      <c r="B479" s="1"/>
      <c r="C479" s="1"/>
      <c r="D479" s="1"/>
      <c r="E479" s="1"/>
      <c r="F479" s="1"/>
      <c r="G479" s="1"/>
    </row>
    <row r="480" spans="1:7">
      <c r="A480" s="1"/>
      <c r="B480" s="1"/>
      <c r="C480" s="1"/>
      <c r="D480" s="1"/>
      <c r="E480" s="1"/>
      <c r="F480" s="1"/>
      <c r="G480" s="1"/>
    </row>
    <row r="481" spans="1:7">
      <c r="A481" s="1"/>
      <c r="B481" s="1"/>
      <c r="C481" s="1"/>
      <c r="D481" s="1"/>
      <c r="E481" s="1"/>
      <c r="F481" s="1"/>
      <c r="G481" s="1"/>
    </row>
    <row r="482" spans="1:7">
      <c r="A482" s="1"/>
      <c r="B482" s="1"/>
      <c r="C482" s="1"/>
      <c r="D482" s="1"/>
      <c r="E482" s="1"/>
      <c r="F482" s="1"/>
      <c r="G482" s="1"/>
    </row>
    <row r="483" spans="1:7">
      <c r="A483" s="1"/>
      <c r="B483" s="1"/>
      <c r="C483" s="1"/>
      <c r="D483" s="1"/>
      <c r="E483" s="1"/>
      <c r="F483" s="1"/>
      <c r="G483" s="1"/>
    </row>
    <row r="484" spans="1:7">
      <c r="A484" s="1"/>
      <c r="B484" s="1"/>
      <c r="C484" s="1"/>
      <c r="D484" s="1"/>
      <c r="E484" s="1"/>
      <c r="F484" s="1"/>
      <c r="G484" s="1"/>
    </row>
    <row r="485" spans="1:7">
      <c r="A485" s="1"/>
      <c r="B485" s="1"/>
      <c r="C485" s="1"/>
      <c r="D485" s="1"/>
      <c r="E485" s="1"/>
      <c r="F485" s="1"/>
      <c r="G485" s="1"/>
    </row>
    <row r="486" spans="1:7">
      <c r="A486" s="1"/>
      <c r="B486" s="1"/>
      <c r="C486" s="1"/>
      <c r="D486" s="1"/>
      <c r="E486" s="1"/>
      <c r="F486" s="1"/>
      <c r="G486" s="1"/>
    </row>
    <row r="487" spans="1:7">
      <c r="A487" s="1"/>
      <c r="B487" s="1"/>
      <c r="C487" s="1"/>
      <c r="D487" s="1"/>
      <c r="E487" s="1"/>
      <c r="F487" s="1"/>
      <c r="G487" s="1"/>
    </row>
    <row r="488" spans="1:7">
      <c r="A488" s="1"/>
      <c r="B488" s="1"/>
      <c r="C488" s="1"/>
      <c r="D488" s="1"/>
      <c r="E488" s="1"/>
      <c r="F488" s="1"/>
      <c r="G488" s="1"/>
    </row>
    <row r="489" spans="1:7">
      <c r="A489" s="1"/>
      <c r="B489" s="1"/>
      <c r="C489" s="1"/>
      <c r="D489" s="1"/>
      <c r="E489" s="1"/>
      <c r="F489" s="1"/>
      <c r="G489" s="1"/>
    </row>
    <row r="490" spans="1:7">
      <c r="A490" s="1"/>
      <c r="B490" s="1"/>
      <c r="C490" s="1"/>
      <c r="D490" s="1"/>
      <c r="E490" s="1"/>
      <c r="F490" s="1"/>
      <c r="G490" s="1"/>
    </row>
    <row r="491" spans="1:7">
      <c r="A491" s="1"/>
      <c r="B491" s="1"/>
      <c r="C491" s="1"/>
      <c r="D491" s="1"/>
      <c r="E491" s="1"/>
      <c r="F491" s="1"/>
      <c r="G491" s="1"/>
    </row>
    <row r="492" spans="1:7">
      <c r="A492" s="1"/>
      <c r="B492" s="1"/>
      <c r="C492" s="1"/>
      <c r="D492" s="1"/>
      <c r="E492" s="1"/>
      <c r="F492" s="1"/>
      <c r="G492" s="1"/>
    </row>
    <row r="493" spans="1:7">
      <c r="A493" s="1"/>
      <c r="B493" s="1"/>
      <c r="C493" s="1"/>
      <c r="D493" s="1"/>
      <c r="E493" s="1"/>
      <c r="F493" s="1"/>
      <c r="G493" s="1"/>
    </row>
    <row r="494" spans="1:7">
      <c r="A494" s="1"/>
      <c r="B494" s="1"/>
      <c r="C494" s="1"/>
      <c r="D494" s="1"/>
      <c r="E494" s="1"/>
      <c r="F494" s="1"/>
      <c r="G494" s="1"/>
    </row>
    <row r="495" spans="1:7">
      <c r="A495" s="1"/>
      <c r="B495" s="1"/>
      <c r="C495" s="1"/>
      <c r="D495" s="1"/>
      <c r="E495" s="1"/>
      <c r="F495" s="1"/>
      <c r="G495" s="1"/>
    </row>
    <row r="496" spans="1:7">
      <c r="A496" s="1"/>
      <c r="B496" s="1"/>
      <c r="C496" s="1"/>
      <c r="D496" s="1"/>
      <c r="E496" s="1"/>
      <c r="F496" s="1"/>
      <c r="G496" s="1"/>
    </row>
    <row r="497" spans="1:7">
      <c r="A497" s="1"/>
      <c r="B497" s="1"/>
      <c r="C497" s="1"/>
      <c r="D497" s="1"/>
      <c r="E497" s="1"/>
      <c r="F497" s="1"/>
      <c r="G497" s="1"/>
    </row>
    <row r="498" spans="1:7">
      <c r="A498" s="1"/>
      <c r="B498" s="1"/>
      <c r="C498" s="1"/>
      <c r="D498" s="1"/>
      <c r="E498" s="1"/>
      <c r="F498" s="1"/>
      <c r="G498" s="1"/>
    </row>
    <row r="499" spans="1:7">
      <c r="A499" s="1"/>
      <c r="B499" s="1"/>
      <c r="C499" s="1"/>
      <c r="D499" s="1"/>
      <c r="E499" s="1"/>
      <c r="F499" s="1"/>
      <c r="G499" s="1"/>
    </row>
    <row r="500" spans="1:7">
      <c r="A500" s="1"/>
      <c r="B500" s="1"/>
      <c r="C500" s="1"/>
      <c r="D500" s="1"/>
      <c r="E500" s="1"/>
      <c r="F500" s="1"/>
      <c r="G500" s="1"/>
    </row>
    <row r="501" spans="1:7">
      <c r="A501" s="1"/>
      <c r="B501" s="1"/>
      <c r="C501" s="1"/>
      <c r="D501" s="1"/>
      <c r="E501" s="1"/>
      <c r="F501" s="1"/>
      <c r="G501" s="1"/>
    </row>
    <row r="502" spans="1:7">
      <c r="A502" s="1"/>
      <c r="B502" s="1"/>
      <c r="C502" s="1"/>
      <c r="D502" s="1"/>
      <c r="E502" s="1"/>
      <c r="F502" s="1"/>
      <c r="G502" s="1"/>
    </row>
    <row r="503" spans="1:7">
      <c r="A503" s="1"/>
      <c r="B503" s="1"/>
      <c r="C503" s="1"/>
      <c r="D503" s="1"/>
      <c r="E503" s="1"/>
      <c r="F503" s="1"/>
      <c r="G503" s="1"/>
    </row>
    <row r="504" spans="1:7">
      <c r="A504" s="1"/>
      <c r="B504" s="1"/>
      <c r="C504" s="1"/>
      <c r="D504" s="1"/>
      <c r="E504" s="1"/>
      <c r="F504" s="1"/>
      <c r="G504" s="1"/>
    </row>
    <row r="505" spans="1:7">
      <c r="A505" s="1"/>
      <c r="B505" s="1"/>
      <c r="C505" s="1"/>
      <c r="D505" s="1"/>
      <c r="E505" s="1"/>
      <c r="F505" s="1"/>
      <c r="G505" s="1"/>
    </row>
    <row r="506" spans="1:7">
      <c r="A506" s="1"/>
      <c r="B506" s="1"/>
      <c r="C506" s="1"/>
      <c r="D506" s="1"/>
      <c r="E506" s="1"/>
      <c r="F506" s="1"/>
      <c r="G506" s="1"/>
    </row>
    <row r="507" spans="1:7">
      <c r="A507" s="1"/>
      <c r="B507" s="1"/>
      <c r="C507" s="1"/>
      <c r="D507" s="1"/>
      <c r="E507" s="1"/>
      <c r="F507" s="1"/>
      <c r="G507" s="1"/>
    </row>
    <row r="508" spans="1:7">
      <c r="A508" s="1"/>
      <c r="B508" s="1"/>
      <c r="C508" s="1"/>
      <c r="D508" s="1"/>
      <c r="E508" s="1"/>
      <c r="F508" s="1"/>
      <c r="G508" s="1"/>
    </row>
    <row r="509" spans="1:7">
      <c r="A509" s="1"/>
      <c r="B509" s="1"/>
      <c r="C509" s="1"/>
      <c r="D509" s="1"/>
      <c r="E509" s="1"/>
      <c r="F509" s="1"/>
      <c r="G509" s="1"/>
    </row>
    <row r="510" spans="1:7">
      <c r="A510" s="1"/>
      <c r="B510" s="1"/>
      <c r="C510" s="1"/>
      <c r="D510" s="1"/>
      <c r="E510" s="1"/>
      <c r="F510" s="1"/>
      <c r="G510" s="1"/>
    </row>
    <row r="511" spans="1:7">
      <c r="A511" s="1"/>
      <c r="B511" s="1"/>
      <c r="C511" s="1"/>
      <c r="D511" s="1"/>
      <c r="E511" s="1"/>
      <c r="F511" s="1"/>
      <c r="G511" s="1"/>
    </row>
    <row r="512" spans="1:7">
      <c r="A512" s="1"/>
      <c r="B512" s="1"/>
      <c r="C512" s="1"/>
      <c r="D512" s="1"/>
      <c r="E512" s="1"/>
      <c r="F512" s="1"/>
      <c r="G512" s="1"/>
    </row>
    <row r="513" spans="1:7">
      <c r="A513" s="1"/>
      <c r="B513" s="1"/>
      <c r="C513" s="1"/>
      <c r="D513" s="1"/>
      <c r="E513" s="1"/>
      <c r="F513" s="1"/>
      <c r="G513" s="1"/>
    </row>
    <row r="514" spans="1:7">
      <c r="A514" s="1"/>
      <c r="B514" s="1"/>
      <c r="C514" s="1"/>
      <c r="D514" s="1"/>
      <c r="E514" s="1"/>
      <c r="F514" s="1"/>
      <c r="G514" s="1"/>
    </row>
    <row r="515" spans="1:7">
      <c r="A515" s="1"/>
      <c r="B515" s="1"/>
      <c r="C515" s="1"/>
      <c r="D515" s="1"/>
      <c r="E515" s="1"/>
      <c r="F515" s="1"/>
      <c r="G515" s="1"/>
    </row>
    <row r="516" spans="1:7">
      <c r="A516" s="1"/>
      <c r="B516" s="1"/>
      <c r="C516" s="1"/>
      <c r="D516" s="1"/>
      <c r="E516" s="1"/>
      <c r="F516" s="1"/>
      <c r="G516" s="1"/>
    </row>
    <row r="517" spans="1:7">
      <c r="A517" s="1"/>
      <c r="B517" s="1"/>
      <c r="C517" s="1"/>
      <c r="D517" s="1"/>
      <c r="E517" s="1"/>
      <c r="F517" s="1"/>
      <c r="G517" s="1"/>
    </row>
    <row r="518" spans="1:7">
      <c r="A518" s="1"/>
      <c r="B518" s="1"/>
      <c r="C518" s="1"/>
      <c r="D518" s="1"/>
      <c r="E518" s="1"/>
      <c r="F518" s="1"/>
      <c r="G518" s="1"/>
    </row>
    <row r="519" spans="1:7">
      <c r="A519" s="1"/>
      <c r="B519" s="1"/>
      <c r="C519" s="1"/>
      <c r="D519" s="1"/>
      <c r="E519" s="1"/>
      <c r="F519" s="1"/>
      <c r="G519" s="1"/>
    </row>
    <row r="520" spans="1:7">
      <c r="A520" s="1"/>
      <c r="B520" s="1"/>
      <c r="C520" s="1"/>
      <c r="D520" s="1"/>
      <c r="E520" s="1"/>
      <c r="F520" s="1"/>
      <c r="G520" s="1"/>
    </row>
    <row r="521" spans="1:7">
      <c r="A521" s="1"/>
      <c r="B521" s="1"/>
      <c r="C521" s="1"/>
      <c r="D521" s="1"/>
      <c r="E521" s="1"/>
      <c r="F521" s="1"/>
      <c r="G521" s="1"/>
    </row>
    <row r="522" spans="1:7">
      <c r="A522" s="1"/>
      <c r="B522" s="1"/>
      <c r="C522" s="1"/>
      <c r="D522" s="1"/>
      <c r="E522" s="1"/>
      <c r="F522" s="1"/>
      <c r="G522" s="1"/>
    </row>
    <row r="523" spans="1:7">
      <c r="A523" s="1"/>
      <c r="B523" s="1"/>
      <c r="C523" s="1"/>
      <c r="D523" s="1"/>
      <c r="E523" s="1"/>
      <c r="F523" s="1"/>
      <c r="G523" s="1"/>
    </row>
    <row r="524" spans="1:7">
      <c r="A524" s="1"/>
      <c r="B524" s="1"/>
      <c r="C524" s="1"/>
      <c r="D524" s="1"/>
      <c r="E524" s="1"/>
      <c r="F524" s="1"/>
      <c r="G524" s="1"/>
    </row>
    <row r="525" spans="1:7">
      <c r="A525" s="1"/>
      <c r="B525" s="1"/>
      <c r="C525" s="1"/>
      <c r="D525" s="1"/>
      <c r="E525" s="1"/>
      <c r="F525" s="1"/>
      <c r="G525" s="1"/>
    </row>
    <row r="526" spans="1:7">
      <c r="A526" s="1"/>
      <c r="B526" s="1"/>
      <c r="C526" s="1"/>
      <c r="D526" s="1"/>
      <c r="E526" s="1"/>
      <c r="F526" s="1"/>
      <c r="G526" s="1"/>
    </row>
    <row r="527" spans="1:7">
      <c r="A527" s="1"/>
      <c r="B527" s="1"/>
      <c r="C527" s="1"/>
      <c r="D527" s="1"/>
      <c r="E527" s="1"/>
      <c r="F527" s="1"/>
      <c r="G527" s="1"/>
    </row>
    <row r="528" spans="1:7">
      <c r="A528" s="1"/>
      <c r="B528" s="1"/>
      <c r="C528" s="1"/>
      <c r="D528" s="1"/>
      <c r="E528" s="1"/>
      <c r="F528" s="1"/>
      <c r="G528" s="1"/>
    </row>
    <row r="529" spans="1:7">
      <c r="A529" s="1"/>
      <c r="B529" s="1"/>
      <c r="C529" s="1"/>
      <c r="D529" s="1"/>
      <c r="E529" s="1"/>
      <c r="F529" s="1"/>
      <c r="G529" s="1"/>
    </row>
    <row r="530" spans="1:7">
      <c r="A530" s="1"/>
      <c r="B530" s="1"/>
      <c r="C530" s="1"/>
      <c r="D530" s="1"/>
      <c r="E530" s="1"/>
      <c r="F530" s="1"/>
      <c r="G530" s="1"/>
    </row>
    <row r="531" spans="1:7">
      <c r="A531" s="1"/>
      <c r="B531" s="1"/>
      <c r="C531" s="1"/>
      <c r="D531" s="1"/>
      <c r="E531" s="1"/>
      <c r="F531" s="1"/>
      <c r="G531" s="1"/>
    </row>
    <row r="532" spans="1:7">
      <c r="A532" s="1"/>
      <c r="B532" s="1"/>
      <c r="C532" s="1"/>
      <c r="D532" s="1"/>
      <c r="E532" s="1"/>
      <c r="F532" s="1"/>
      <c r="G532" s="1"/>
    </row>
    <row r="533" spans="1:7">
      <c r="A533" s="1"/>
      <c r="B533" s="1"/>
      <c r="C533" s="1"/>
      <c r="D533" s="1"/>
      <c r="E533" s="1"/>
      <c r="F533" s="1"/>
      <c r="G533" s="1"/>
    </row>
    <row r="534" spans="1:7">
      <c r="A534" s="1"/>
      <c r="B534" s="1"/>
      <c r="C534" s="1"/>
      <c r="D534" s="1"/>
      <c r="E534" s="1"/>
      <c r="F534" s="1"/>
      <c r="G534" s="1"/>
    </row>
    <row r="535" spans="1:7">
      <c r="A535" s="1"/>
      <c r="B535" s="1"/>
      <c r="C535" s="1"/>
      <c r="D535" s="1"/>
      <c r="E535" s="1"/>
      <c r="F535" s="1"/>
      <c r="G535" s="1"/>
    </row>
    <row r="536" spans="1:7">
      <c r="A536" s="1"/>
      <c r="B536" s="1"/>
      <c r="C536" s="1"/>
      <c r="D536" s="1"/>
      <c r="E536" s="1"/>
      <c r="F536" s="1"/>
      <c r="G536" s="1"/>
    </row>
    <row r="537" spans="1:7">
      <c r="A537" s="1"/>
      <c r="B537" s="1"/>
      <c r="C537" s="1"/>
      <c r="D537" s="1"/>
      <c r="E537" s="1"/>
      <c r="F537" s="1"/>
      <c r="G537" s="1"/>
    </row>
    <row r="538" spans="1:7">
      <c r="A538" s="1"/>
      <c r="B538" s="1"/>
      <c r="C538" s="1"/>
      <c r="D538" s="1"/>
      <c r="E538" s="1"/>
      <c r="F538" s="1"/>
      <c r="G538" s="1"/>
    </row>
    <row r="539" spans="1:7">
      <c r="A539" s="1"/>
      <c r="B539" s="1"/>
      <c r="C539" s="1"/>
      <c r="D539" s="1"/>
      <c r="E539" s="1"/>
      <c r="F539" s="1"/>
      <c r="G539" s="1"/>
    </row>
    <row r="540" spans="1:7">
      <c r="A540" s="1"/>
      <c r="B540" s="1"/>
      <c r="C540" s="1"/>
      <c r="D540" s="1"/>
      <c r="E540" s="1"/>
      <c r="F540" s="1"/>
      <c r="G540" s="1"/>
    </row>
    <row r="541" spans="1:7">
      <c r="A541" s="1"/>
      <c r="B541" s="1"/>
      <c r="C541" s="1"/>
      <c r="D541" s="1"/>
      <c r="E541" s="1"/>
      <c r="F541" s="1"/>
      <c r="G541" s="1"/>
    </row>
    <row r="542" spans="1:7">
      <c r="A542" s="1"/>
      <c r="B542" s="1"/>
      <c r="C542" s="1"/>
      <c r="D542" s="1"/>
      <c r="E542" s="1"/>
      <c r="F542" s="1"/>
      <c r="G542" s="1"/>
    </row>
    <row r="543" spans="1:7">
      <c r="A543" s="1"/>
      <c r="B543" s="1"/>
      <c r="C543" s="1"/>
      <c r="D543" s="1"/>
      <c r="E543" s="1"/>
      <c r="F543" s="1"/>
      <c r="G543" s="1"/>
    </row>
    <row r="544" spans="1:7">
      <c r="A544" s="1"/>
      <c r="B544" s="1"/>
      <c r="C544" s="1"/>
      <c r="D544" s="1"/>
      <c r="E544" s="1"/>
      <c r="F544" s="1"/>
      <c r="G544" s="1"/>
    </row>
    <row r="545" spans="1:7">
      <c r="A545" s="1"/>
      <c r="B545" s="1"/>
      <c r="C545" s="1"/>
      <c r="D545" s="1"/>
      <c r="E545" s="1"/>
      <c r="F545" s="1"/>
      <c r="G545" s="1"/>
    </row>
    <row r="546" spans="1:7">
      <c r="A546" s="1"/>
      <c r="B546" s="1"/>
      <c r="C546" s="1"/>
      <c r="D546" s="1"/>
      <c r="E546" s="1"/>
      <c r="F546" s="1"/>
      <c r="G546" s="1"/>
    </row>
    <row r="547" spans="1:7">
      <c r="A547" s="1"/>
      <c r="B547" s="1"/>
      <c r="C547" s="1"/>
      <c r="D547" s="1"/>
      <c r="E547" s="1"/>
      <c r="F547" s="1"/>
      <c r="G547" s="1"/>
    </row>
    <row r="548" spans="1:7">
      <c r="A548" s="1"/>
      <c r="B548" s="1"/>
      <c r="C548" s="1"/>
      <c r="D548" s="1"/>
      <c r="E548" s="1"/>
      <c r="F548" s="1"/>
      <c r="G548" s="1"/>
    </row>
    <row r="549" spans="1:7">
      <c r="A549" s="1"/>
      <c r="B549" s="1"/>
      <c r="C549" s="1"/>
      <c r="D549" s="1"/>
      <c r="E549" s="1"/>
      <c r="F549" s="1"/>
      <c r="G549" s="1"/>
    </row>
    <row r="550" spans="1:7">
      <c r="A550" s="1"/>
      <c r="B550" s="1"/>
      <c r="C550" s="1"/>
      <c r="D550" s="1"/>
      <c r="E550" s="1"/>
      <c r="F550" s="1"/>
      <c r="G550" s="1"/>
    </row>
    <row r="551" spans="1:7">
      <c r="A551" s="1"/>
      <c r="B551" s="1"/>
      <c r="C551" s="1"/>
      <c r="D551" s="1"/>
      <c r="E551" s="1"/>
      <c r="F551" s="1"/>
      <c r="G551" s="1"/>
    </row>
    <row r="552" spans="1:7">
      <c r="A552" s="1"/>
      <c r="B552" s="1"/>
      <c r="C552" s="1"/>
      <c r="D552" s="1"/>
      <c r="E552" s="1"/>
      <c r="F552" s="1"/>
      <c r="G552" s="1"/>
    </row>
    <row r="553" spans="1:7">
      <c r="A553" s="1"/>
      <c r="B553" s="1"/>
      <c r="C553" s="1"/>
      <c r="D553" s="1"/>
      <c r="E553" s="1"/>
      <c r="F553" s="1"/>
      <c r="G553" s="1"/>
    </row>
    <row r="554" spans="1:7">
      <c r="A554" s="1"/>
      <c r="B554" s="1"/>
      <c r="C554" s="1"/>
      <c r="D554" s="1"/>
      <c r="E554" s="1"/>
      <c r="F554" s="1"/>
      <c r="G554" s="1"/>
    </row>
    <row r="555" spans="1:7">
      <c r="A555" s="1"/>
      <c r="B555" s="1"/>
      <c r="C555" s="1"/>
      <c r="D555" s="1"/>
      <c r="E555" s="1"/>
      <c r="F555" s="1"/>
      <c r="G555" s="1"/>
    </row>
    <row r="556" spans="1:7">
      <c r="A556" s="1"/>
      <c r="B556" s="1"/>
      <c r="C556" s="1"/>
      <c r="D556" s="1"/>
      <c r="E556" s="1"/>
      <c r="F556" s="1"/>
      <c r="G556" s="1"/>
    </row>
    <row r="557" spans="1:7">
      <c r="A557" s="1"/>
      <c r="B557" s="1"/>
      <c r="C557" s="1"/>
      <c r="D557" s="1"/>
      <c r="E557" s="1"/>
      <c r="F557" s="1"/>
      <c r="G557" s="1"/>
    </row>
    <row r="558" spans="1:7">
      <c r="A558" s="1"/>
      <c r="B558" s="1"/>
      <c r="C558" s="1"/>
      <c r="D558" s="1"/>
      <c r="E558" s="1"/>
      <c r="F558" s="1"/>
      <c r="G558" s="1"/>
    </row>
    <row r="559" spans="1:7">
      <c r="A559" s="1"/>
      <c r="B559" s="1"/>
      <c r="C559" s="1"/>
      <c r="D559" s="1"/>
      <c r="E559" s="1"/>
      <c r="F559" s="1"/>
      <c r="G559" s="1"/>
    </row>
    <row r="560" spans="1:7">
      <c r="A560" s="1"/>
      <c r="B560" s="1"/>
      <c r="C560" s="1"/>
      <c r="D560" s="1"/>
      <c r="E560" s="1"/>
      <c r="F560" s="1"/>
      <c r="G560" s="1"/>
    </row>
    <row r="561" spans="1:7">
      <c r="A561" s="1"/>
      <c r="B561" s="1"/>
      <c r="C561" s="1"/>
      <c r="D561" s="1"/>
      <c r="E561" s="1"/>
      <c r="F561" s="1"/>
      <c r="G561" s="1"/>
    </row>
    <row r="562" spans="1:7">
      <c r="A562" s="1"/>
      <c r="B562" s="1"/>
      <c r="C562" s="1"/>
      <c r="D562" s="1"/>
      <c r="E562" s="1"/>
      <c r="F562" s="1"/>
      <c r="G562" s="1"/>
    </row>
    <row r="563" spans="1:7">
      <c r="A563" s="1"/>
      <c r="B563" s="1"/>
      <c r="C563" s="1"/>
      <c r="D563" s="1"/>
      <c r="E563" s="1"/>
      <c r="F563" s="1"/>
      <c r="G563" s="1"/>
    </row>
    <row r="564" spans="1:7">
      <c r="A564" s="1"/>
      <c r="B564" s="1"/>
      <c r="C564" s="1"/>
      <c r="D564" s="1"/>
      <c r="E564" s="1"/>
      <c r="F564" s="1"/>
      <c r="G564" s="1"/>
    </row>
    <row r="565" spans="1:7">
      <c r="A565" s="1"/>
      <c r="B565" s="1"/>
      <c r="C565" s="1"/>
      <c r="D565" s="1"/>
      <c r="E565" s="1"/>
      <c r="F565" s="1"/>
      <c r="G565" s="1"/>
    </row>
    <row r="566" spans="1:7">
      <c r="A566" s="1"/>
      <c r="B566" s="1"/>
      <c r="C566" s="1"/>
      <c r="D566" s="1"/>
      <c r="E566" s="1"/>
      <c r="F566" s="1"/>
      <c r="G566" s="1"/>
    </row>
    <row r="567" spans="1:7">
      <c r="A567" s="1"/>
      <c r="B567" s="1"/>
      <c r="C567" s="1"/>
      <c r="D567" s="1"/>
      <c r="E567" s="1"/>
      <c r="F567" s="1"/>
      <c r="G567" s="1"/>
    </row>
    <row r="568" spans="1:7">
      <c r="A568" s="1"/>
      <c r="B568" s="1"/>
      <c r="C568" s="1"/>
      <c r="D568" s="1"/>
      <c r="E568" s="1"/>
      <c r="F568" s="1"/>
      <c r="G568" s="1"/>
    </row>
    <row r="569" spans="1:7">
      <c r="A569" s="1"/>
      <c r="B569" s="1"/>
      <c r="C569" s="1"/>
      <c r="D569" s="1"/>
      <c r="E569" s="1"/>
      <c r="F569" s="1"/>
      <c r="G569" s="1"/>
    </row>
    <row r="570" spans="1:7">
      <c r="A570" s="1"/>
      <c r="B570" s="1"/>
      <c r="C570" s="1"/>
      <c r="D570" s="1"/>
      <c r="E570" s="1"/>
      <c r="F570" s="1"/>
      <c r="G570" s="1"/>
    </row>
    <row r="571" spans="1:7">
      <c r="A571" s="1"/>
      <c r="B571" s="1"/>
      <c r="C571" s="1"/>
      <c r="D571" s="1"/>
      <c r="E571" s="1"/>
      <c r="F571" s="1"/>
      <c r="G571" s="1"/>
    </row>
    <row r="572" spans="1:7">
      <c r="A572" s="1"/>
      <c r="B572" s="1"/>
      <c r="C572" s="1"/>
      <c r="D572" s="1"/>
      <c r="E572" s="1"/>
      <c r="F572" s="1"/>
      <c r="G572" s="1"/>
    </row>
    <row r="573" spans="1:7">
      <c r="A573" s="1"/>
      <c r="B573" s="1"/>
      <c r="C573" s="1"/>
      <c r="D573" s="1"/>
      <c r="E573" s="1"/>
      <c r="F573" s="1"/>
      <c r="G573" s="1"/>
    </row>
    <row r="574" spans="1:7">
      <c r="A574" s="1"/>
      <c r="B574" s="1"/>
      <c r="C574" s="1"/>
      <c r="D574" s="1"/>
      <c r="E574" s="1"/>
      <c r="F574" s="1"/>
      <c r="G574" s="1"/>
    </row>
    <row r="575" spans="1:7">
      <c r="A575" s="1"/>
      <c r="B575" s="1"/>
      <c r="C575" s="1"/>
      <c r="D575" s="1"/>
      <c r="E575" s="1"/>
      <c r="F575" s="1"/>
      <c r="G575" s="1"/>
    </row>
    <row r="576" spans="1:7">
      <c r="A576" s="1"/>
      <c r="B576" s="1"/>
      <c r="C576" s="1"/>
      <c r="D576" s="1"/>
      <c r="E576" s="1"/>
      <c r="F576" s="1"/>
      <c r="G576" s="1"/>
    </row>
    <row r="577" spans="1:7">
      <c r="A577" s="1"/>
      <c r="B577" s="1"/>
      <c r="C577" s="1"/>
      <c r="D577" s="1"/>
      <c r="E577" s="1"/>
      <c r="F577" s="1"/>
      <c r="G577" s="1"/>
    </row>
    <row r="578" spans="1:7">
      <c r="A578" s="1"/>
      <c r="B578" s="1"/>
      <c r="C578" s="1"/>
      <c r="D578" s="1"/>
      <c r="E578" s="1"/>
      <c r="F578" s="1"/>
      <c r="G578" s="1"/>
    </row>
    <row r="579" spans="1:7">
      <c r="A579" s="1"/>
      <c r="B579" s="1"/>
      <c r="C579" s="1"/>
      <c r="D579" s="1"/>
      <c r="E579" s="1"/>
      <c r="F579" s="1"/>
      <c r="G579" s="1"/>
    </row>
    <row r="580" spans="1:7">
      <c r="A580" s="1"/>
      <c r="B580" s="1"/>
      <c r="C580" s="1"/>
      <c r="D580" s="1"/>
      <c r="E580" s="1"/>
      <c r="F580" s="1"/>
      <c r="G580" s="1"/>
    </row>
    <row r="581" spans="1:7">
      <c r="A581" s="1"/>
      <c r="B581" s="1"/>
      <c r="C581" s="1"/>
      <c r="D581" s="1"/>
      <c r="E581" s="1"/>
      <c r="F581" s="1"/>
      <c r="G581" s="1"/>
    </row>
    <row r="582" spans="1:7">
      <c r="A582" s="1"/>
      <c r="B582" s="1"/>
      <c r="C582" s="1"/>
      <c r="D582" s="1"/>
      <c r="E582" s="1"/>
      <c r="F582" s="1"/>
      <c r="G582" s="1"/>
    </row>
    <row r="583" spans="1:7">
      <c r="A583" s="1"/>
      <c r="B583" s="1"/>
      <c r="C583" s="1"/>
      <c r="D583" s="1"/>
      <c r="E583" s="1"/>
      <c r="F583" s="1"/>
      <c r="G583" s="1"/>
    </row>
    <row r="584" spans="1:7">
      <c r="A584" s="1"/>
      <c r="B584" s="1"/>
      <c r="C584" s="1"/>
      <c r="D584" s="1"/>
      <c r="E584" s="1"/>
      <c r="F584" s="1"/>
      <c r="G584" s="1"/>
    </row>
    <row r="585" spans="1:7">
      <c r="A585" s="1"/>
      <c r="B585" s="1"/>
      <c r="C585" s="1"/>
      <c r="D585" s="1"/>
      <c r="E585" s="1"/>
      <c r="F585" s="1"/>
      <c r="G585" s="1"/>
    </row>
    <row r="586" spans="1:7">
      <c r="A586" s="1"/>
      <c r="B586" s="1"/>
      <c r="C586" s="1"/>
      <c r="D586" s="1"/>
      <c r="E586" s="1"/>
      <c r="F586" s="1"/>
      <c r="G586" s="1"/>
    </row>
    <row r="587" spans="1:7">
      <c r="A587" s="1"/>
      <c r="B587" s="1"/>
      <c r="C587" s="1"/>
      <c r="D587" s="1"/>
      <c r="E587" s="1"/>
      <c r="F587" s="1"/>
      <c r="G587" s="1"/>
    </row>
    <row r="588" spans="1:7">
      <c r="A588" s="1"/>
      <c r="B588" s="1"/>
      <c r="C588" s="1"/>
      <c r="D588" s="1"/>
      <c r="E588" s="1"/>
      <c r="F588" s="1"/>
      <c r="G588" s="1"/>
    </row>
    <row r="589" spans="1:7">
      <c r="A589" s="1"/>
      <c r="B589" s="1"/>
      <c r="C589" s="1"/>
      <c r="D589" s="1"/>
      <c r="E589" s="1"/>
      <c r="F589" s="1"/>
      <c r="G589" s="1"/>
    </row>
    <row r="590" spans="1:7">
      <c r="A590" s="1"/>
      <c r="B590" s="1"/>
      <c r="C590" s="1"/>
      <c r="D590" s="1"/>
      <c r="E590" s="1"/>
      <c r="F590" s="1"/>
      <c r="G590" s="1"/>
    </row>
    <row r="591" spans="1:7">
      <c r="A591" s="1"/>
      <c r="B591" s="1"/>
      <c r="C591" s="1"/>
      <c r="D591" s="1"/>
      <c r="E591" s="1"/>
      <c r="F591" s="1"/>
      <c r="G591" s="1"/>
    </row>
    <row r="592" spans="1:7">
      <c r="A592" s="1"/>
      <c r="B592" s="1"/>
      <c r="C592" s="1"/>
      <c r="D592" s="1"/>
      <c r="E592" s="1"/>
      <c r="F592" s="1"/>
      <c r="G592" s="1"/>
    </row>
    <row r="593" spans="1:7">
      <c r="A593" s="1"/>
      <c r="B593" s="1"/>
      <c r="C593" s="1"/>
      <c r="D593" s="1"/>
      <c r="E593" s="1"/>
      <c r="F593" s="1"/>
      <c r="G593" s="1"/>
    </row>
    <row r="594" spans="1:7">
      <c r="A594" s="1"/>
      <c r="B594" s="1"/>
      <c r="C594" s="1"/>
      <c r="D594" s="1"/>
      <c r="E594" s="1"/>
      <c r="F594" s="1"/>
      <c r="G594" s="1"/>
    </row>
    <row r="595" spans="1:7">
      <c r="A595" s="1"/>
      <c r="B595" s="1"/>
      <c r="C595" s="1"/>
      <c r="D595" s="1"/>
      <c r="E595" s="1"/>
      <c r="F595" s="1"/>
      <c r="G595" s="1"/>
    </row>
    <row r="596" spans="1:7">
      <c r="A596" s="1"/>
      <c r="B596" s="1"/>
      <c r="C596" s="1"/>
      <c r="D596" s="1"/>
      <c r="E596" s="1"/>
      <c r="F596" s="1"/>
      <c r="G596" s="1"/>
    </row>
    <row r="597" spans="1:7">
      <c r="A597" s="1"/>
      <c r="B597" s="1"/>
      <c r="C597" s="1"/>
      <c r="D597" s="1"/>
      <c r="E597" s="1"/>
      <c r="F597" s="1"/>
      <c r="G597" s="1"/>
    </row>
    <row r="598" spans="1:7">
      <c r="A598" s="1"/>
      <c r="B598" s="1"/>
      <c r="C598" s="1"/>
      <c r="D598" s="1"/>
      <c r="E598" s="1"/>
      <c r="F598" s="1"/>
      <c r="G598" s="1"/>
    </row>
    <row r="599" spans="1:7">
      <c r="A599" s="1"/>
      <c r="B599" s="1"/>
      <c r="C599" s="1"/>
      <c r="D599" s="1"/>
      <c r="E599" s="1"/>
      <c r="F599" s="1"/>
      <c r="G599" s="1"/>
    </row>
    <row r="600" spans="1:7">
      <c r="A600" s="1"/>
      <c r="B600" s="1"/>
      <c r="C600" s="1"/>
      <c r="D600" s="1"/>
      <c r="E600" s="1"/>
      <c r="F600" s="1"/>
      <c r="G600" s="1"/>
    </row>
    <row r="601" spans="1:7">
      <c r="A601" s="1"/>
      <c r="B601" s="1"/>
      <c r="C601" s="1"/>
      <c r="D601" s="1"/>
      <c r="E601" s="1"/>
      <c r="F601" s="1"/>
      <c r="G601" s="1"/>
    </row>
    <row r="602" spans="1:7">
      <c r="A602" s="1"/>
      <c r="B602" s="1"/>
      <c r="C602" s="1"/>
      <c r="D602" s="1"/>
      <c r="E602" s="1"/>
      <c r="F602" s="1"/>
      <c r="G602" s="1"/>
    </row>
    <row r="603" spans="1:7">
      <c r="A603" s="1"/>
      <c r="B603" s="1"/>
      <c r="C603" s="1"/>
      <c r="D603" s="1"/>
      <c r="E603" s="1"/>
      <c r="F603" s="1"/>
      <c r="G603" s="1"/>
    </row>
    <row r="604" spans="1:7">
      <c r="A604" s="1"/>
      <c r="B604" s="1"/>
      <c r="C604" s="1"/>
      <c r="D604" s="1"/>
      <c r="E604" s="1"/>
      <c r="F604" s="1"/>
      <c r="G604" s="1"/>
    </row>
    <row r="605" spans="1:7">
      <c r="A605" s="1"/>
      <c r="B605" s="1"/>
      <c r="C605" s="1"/>
      <c r="D605" s="1"/>
      <c r="E605" s="1"/>
      <c r="F605" s="1"/>
      <c r="G605" s="1"/>
    </row>
    <row r="606" spans="1:7">
      <c r="A606" s="1"/>
      <c r="B606" s="1"/>
      <c r="C606" s="1"/>
      <c r="D606" s="1"/>
      <c r="E606" s="1"/>
      <c r="F606" s="1"/>
      <c r="G606" s="1"/>
    </row>
    <row r="607" spans="1:7">
      <c r="A607" s="1"/>
      <c r="B607" s="1"/>
      <c r="C607" s="1"/>
      <c r="D607" s="1"/>
      <c r="E607" s="1"/>
      <c r="F607" s="1"/>
      <c r="G607" s="1"/>
    </row>
    <row r="608" spans="1:7">
      <c r="A608" s="1"/>
      <c r="B608" s="1"/>
      <c r="C608" s="1"/>
      <c r="D608" s="1"/>
      <c r="E608" s="1"/>
      <c r="F608" s="1"/>
      <c r="G608" s="1"/>
    </row>
    <row r="609" spans="1:7">
      <c r="A609" s="1"/>
      <c r="B609" s="1"/>
      <c r="C609" s="1"/>
      <c r="D609" s="1"/>
      <c r="E609" s="1"/>
      <c r="F609" s="1"/>
      <c r="G609" s="1"/>
    </row>
    <row r="610" spans="1:7">
      <c r="A610" s="1"/>
      <c r="B610" s="1"/>
      <c r="C610" s="1"/>
      <c r="D610" s="1"/>
      <c r="E610" s="1"/>
      <c r="F610" s="1"/>
      <c r="G610" s="1"/>
    </row>
    <row r="611" spans="1:7">
      <c r="A611" s="1"/>
      <c r="B611" s="1"/>
      <c r="C611" s="1"/>
      <c r="D611" s="1"/>
      <c r="E611" s="1"/>
      <c r="F611" s="1"/>
      <c r="G611" s="1"/>
    </row>
    <row r="612" spans="1:7">
      <c r="A612" s="1"/>
      <c r="B612" s="1"/>
      <c r="C612" s="1"/>
      <c r="D612" s="1"/>
      <c r="E612" s="1"/>
      <c r="F612" s="1"/>
      <c r="G612" s="1"/>
    </row>
    <row r="613" spans="1:7">
      <c r="A613" s="1"/>
      <c r="B613" s="1"/>
      <c r="C613" s="1"/>
      <c r="D613" s="1"/>
      <c r="E613" s="1"/>
      <c r="F613" s="1"/>
      <c r="G613" s="1"/>
    </row>
    <row r="614" spans="1:7">
      <c r="A614" s="1"/>
      <c r="B614" s="1"/>
      <c r="C614" s="1"/>
      <c r="D614" s="1"/>
      <c r="E614" s="1"/>
      <c r="F614" s="1"/>
      <c r="G614" s="1"/>
    </row>
    <row r="615" spans="1:7">
      <c r="A615" s="1"/>
      <c r="B615" s="1"/>
      <c r="C615" s="1"/>
      <c r="D615" s="1"/>
      <c r="E615" s="1"/>
      <c r="F615" s="1"/>
      <c r="G615" s="1"/>
    </row>
    <row r="616" spans="1:7">
      <c r="A616" s="1"/>
      <c r="B616" s="1"/>
      <c r="C616" s="1"/>
      <c r="D616" s="1"/>
      <c r="E616" s="1"/>
      <c r="F616" s="1"/>
      <c r="G616" s="1"/>
    </row>
    <row r="617" spans="1:7">
      <c r="A617" s="1"/>
      <c r="B617" s="1"/>
      <c r="C617" s="1"/>
      <c r="D617" s="1"/>
      <c r="E617" s="1"/>
      <c r="F617" s="1"/>
      <c r="G617" s="1"/>
    </row>
    <row r="618" spans="1:7">
      <c r="A618" s="1"/>
      <c r="B618" s="1"/>
      <c r="C618" s="1"/>
      <c r="D618" s="1"/>
      <c r="E618" s="1"/>
      <c r="F618" s="1"/>
      <c r="G618" s="1"/>
    </row>
    <row r="619" spans="1:7">
      <c r="A619" s="1"/>
      <c r="B619" s="1"/>
      <c r="C619" s="1"/>
      <c r="D619" s="1"/>
      <c r="E619" s="1"/>
      <c r="F619" s="1"/>
      <c r="G619" s="1"/>
    </row>
    <row r="620" spans="1:7">
      <c r="A620" s="1"/>
      <c r="B620" s="1"/>
      <c r="C620" s="1"/>
      <c r="D620" s="1"/>
      <c r="E620" s="1"/>
      <c r="F620" s="1"/>
      <c r="G620" s="1"/>
    </row>
    <row r="621" spans="1:7">
      <c r="A621" s="1"/>
      <c r="B621" s="1"/>
      <c r="C621" s="1"/>
      <c r="D621" s="1"/>
      <c r="E621" s="1"/>
      <c r="F621" s="1"/>
      <c r="G621" s="1"/>
    </row>
    <row r="622" spans="1:7">
      <c r="A622" s="1"/>
      <c r="B622" s="1"/>
      <c r="C622" s="1"/>
      <c r="D622" s="1"/>
      <c r="E622" s="1"/>
      <c r="F622" s="1"/>
      <c r="G622" s="1"/>
    </row>
    <row r="623" spans="1:7">
      <c r="A623" s="1"/>
      <c r="B623" s="1"/>
      <c r="C623" s="1"/>
      <c r="D623" s="1"/>
      <c r="E623" s="1"/>
      <c r="F623" s="1"/>
      <c r="G623" s="1"/>
    </row>
    <row r="624" spans="1:7">
      <c r="A624" s="1"/>
      <c r="B624" s="1"/>
      <c r="C624" s="1"/>
      <c r="D624" s="1"/>
      <c r="E624" s="1"/>
      <c r="F624" s="1"/>
      <c r="G624" s="1"/>
    </row>
    <row r="625" spans="1:7">
      <c r="A625" s="1"/>
      <c r="B625" s="1"/>
      <c r="C625" s="1"/>
      <c r="D625" s="1"/>
      <c r="E625" s="1"/>
      <c r="F625" s="1"/>
      <c r="G625" s="1"/>
    </row>
    <row r="626" spans="1:7">
      <c r="A626" s="1"/>
      <c r="B626" s="1"/>
      <c r="C626" s="1"/>
      <c r="D626" s="1"/>
      <c r="E626" s="1"/>
      <c r="F626" s="1"/>
      <c r="G626" s="1"/>
    </row>
    <row r="627" spans="1:7">
      <c r="A627" s="1"/>
      <c r="B627" s="1"/>
      <c r="C627" s="1"/>
      <c r="D627" s="1"/>
      <c r="E627" s="1"/>
      <c r="F627" s="1"/>
      <c r="G627" s="1"/>
    </row>
    <row r="628" spans="1:7">
      <c r="A628" s="1"/>
      <c r="B628" s="1"/>
      <c r="C628" s="1"/>
      <c r="D628" s="1"/>
      <c r="E628" s="1"/>
      <c r="F628" s="1"/>
      <c r="G628" s="1"/>
    </row>
    <row r="629" spans="1:7">
      <c r="A629" s="1"/>
      <c r="B629" s="1"/>
      <c r="C629" s="1"/>
      <c r="D629" s="1"/>
      <c r="E629" s="1"/>
      <c r="F629" s="1"/>
      <c r="G629" s="1"/>
    </row>
    <row r="630" spans="1:7">
      <c r="A630" s="1"/>
      <c r="B630" s="1"/>
      <c r="C630" s="1"/>
      <c r="D630" s="1"/>
      <c r="E630" s="1"/>
      <c r="F630" s="1"/>
      <c r="G630" s="1"/>
    </row>
    <row r="631" spans="1:7">
      <c r="A631" s="1"/>
      <c r="B631" s="1"/>
      <c r="C631" s="1"/>
      <c r="D631" s="1"/>
      <c r="E631" s="1"/>
      <c r="F631" s="1"/>
      <c r="G631" s="1"/>
    </row>
    <row r="632" spans="1:7">
      <c r="A632" s="1"/>
      <c r="B632" s="1"/>
      <c r="C632" s="1"/>
      <c r="D632" s="1"/>
      <c r="E632" s="1"/>
      <c r="F632" s="1"/>
      <c r="G632" s="1"/>
    </row>
    <row r="633" spans="1:7">
      <c r="A633" s="1"/>
      <c r="B633" s="1"/>
      <c r="C633" s="1"/>
      <c r="D633" s="1"/>
      <c r="E633" s="1"/>
      <c r="F633" s="1"/>
      <c r="G633" s="1"/>
    </row>
    <row r="634" spans="1:7">
      <c r="A634" s="1"/>
      <c r="B634" s="1"/>
      <c r="C634" s="1"/>
      <c r="D634" s="1"/>
      <c r="E634" s="1"/>
      <c r="F634" s="1"/>
      <c r="G634" s="1"/>
    </row>
    <row r="635" spans="1:7">
      <c r="A635" s="1"/>
      <c r="B635" s="1"/>
      <c r="C635" s="1"/>
      <c r="D635" s="1"/>
      <c r="E635" s="1"/>
      <c r="F635" s="1"/>
      <c r="G635" s="1"/>
    </row>
    <row r="636" spans="1:7">
      <c r="A636" s="1"/>
      <c r="B636" s="1"/>
      <c r="C636" s="1"/>
      <c r="D636" s="1"/>
      <c r="E636" s="1"/>
      <c r="F636" s="1"/>
      <c r="G636" s="1"/>
    </row>
    <row r="637" spans="1:7">
      <c r="A637" s="1"/>
      <c r="B637" s="1"/>
      <c r="C637" s="1"/>
      <c r="D637" s="1"/>
      <c r="E637" s="1"/>
      <c r="F637" s="1"/>
      <c r="G637" s="1"/>
    </row>
    <row r="638" spans="1:7">
      <c r="A638" s="1"/>
      <c r="B638" s="1"/>
      <c r="C638" s="1"/>
      <c r="D638" s="1"/>
      <c r="E638" s="1"/>
      <c r="F638" s="1"/>
      <c r="G638" s="1"/>
    </row>
    <row r="639" spans="1:7">
      <c r="A639" s="1"/>
      <c r="B639" s="1"/>
      <c r="C639" s="1"/>
      <c r="D639" s="1"/>
      <c r="E639" s="1"/>
      <c r="F639" s="1"/>
      <c r="G639" s="1"/>
    </row>
    <row r="640" spans="1:7">
      <c r="A640" s="1"/>
      <c r="B640" s="1"/>
      <c r="C640" s="1"/>
      <c r="D640" s="1"/>
      <c r="E640" s="1"/>
      <c r="F640" s="1"/>
      <c r="G640" s="1"/>
    </row>
    <row r="641" spans="1:7">
      <c r="A641" s="1"/>
      <c r="B641" s="1"/>
      <c r="C641" s="1"/>
      <c r="D641" s="1"/>
      <c r="E641" s="1"/>
      <c r="F641" s="1"/>
      <c r="G641" s="1"/>
    </row>
    <row r="642" spans="1:7">
      <c r="A642" s="1"/>
      <c r="B642" s="1"/>
      <c r="C642" s="1"/>
      <c r="D642" s="1"/>
      <c r="E642" s="1"/>
      <c r="F642" s="1"/>
      <c r="G642" s="1"/>
    </row>
    <row r="643" spans="1:7">
      <c r="A643" s="1"/>
      <c r="B643" s="1"/>
      <c r="C643" s="1"/>
      <c r="D643" s="1"/>
      <c r="E643" s="1"/>
      <c r="F643" s="1"/>
      <c r="G643" s="1"/>
    </row>
    <row r="644" spans="1:7">
      <c r="A644" s="1"/>
      <c r="B644" s="1"/>
      <c r="C644" s="1"/>
      <c r="D644" s="1"/>
      <c r="E644" s="1"/>
      <c r="F644" s="1"/>
      <c r="G644" s="1"/>
    </row>
    <row r="645" spans="1:7">
      <c r="A645" s="1"/>
      <c r="B645" s="1"/>
      <c r="C645" s="1"/>
      <c r="D645" s="1"/>
      <c r="E645" s="1"/>
      <c r="F645" s="1"/>
      <c r="G645" s="1"/>
    </row>
    <row r="646" spans="1:7">
      <c r="A646" s="1"/>
      <c r="B646" s="1"/>
      <c r="C646" s="1"/>
      <c r="D646" s="1"/>
      <c r="E646" s="1"/>
      <c r="F646" s="1"/>
      <c r="G646" s="1"/>
    </row>
    <row r="647" spans="1:7">
      <c r="A647" s="1"/>
      <c r="B647" s="1"/>
      <c r="C647" s="1"/>
      <c r="D647" s="1"/>
      <c r="E647" s="1"/>
      <c r="F647" s="1"/>
      <c r="G647" s="1"/>
    </row>
    <row r="648" spans="1:7">
      <c r="A648" s="1"/>
      <c r="B648" s="1"/>
      <c r="C648" s="1"/>
      <c r="D648" s="1"/>
      <c r="E648" s="1"/>
      <c r="F648" s="1"/>
      <c r="G648" s="1"/>
    </row>
    <row r="649" spans="1:7">
      <c r="A649" s="1"/>
      <c r="B649" s="1"/>
      <c r="C649" s="1"/>
      <c r="D649" s="1"/>
      <c r="E649" s="1"/>
      <c r="F649" s="1"/>
      <c r="G649" s="1"/>
    </row>
    <row r="650" spans="1:7">
      <c r="A650" s="1"/>
      <c r="B650" s="1"/>
      <c r="C650" s="1"/>
      <c r="D650" s="1"/>
      <c r="E650" s="1"/>
      <c r="F650" s="1"/>
      <c r="G650" s="1"/>
    </row>
    <row r="651" spans="1:7">
      <c r="A651" s="1"/>
      <c r="B651" s="1"/>
      <c r="C651" s="1"/>
      <c r="D651" s="1"/>
      <c r="E651" s="1"/>
      <c r="F651" s="1"/>
      <c r="G651" s="1"/>
    </row>
    <row r="652" spans="1:7">
      <c r="A652" s="1"/>
      <c r="B652" s="1"/>
      <c r="C652" s="1"/>
      <c r="D652" s="1"/>
      <c r="E652" s="1"/>
      <c r="F652" s="1"/>
      <c r="G652" s="1"/>
    </row>
    <row r="653" spans="1:7">
      <c r="A653" s="1"/>
      <c r="B653" s="1"/>
      <c r="C653" s="1"/>
      <c r="D653" s="1"/>
      <c r="E653" s="1"/>
      <c r="F653" s="1"/>
      <c r="G653" s="1"/>
    </row>
    <row r="654" spans="1:7">
      <c r="A654" s="1"/>
      <c r="B654" s="1"/>
      <c r="C654" s="1"/>
      <c r="D654" s="1"/>
      <c r="E654" s="1"/>
      <c r="F654" s="1"/>
      <c r="G654" s="1"/>
    </row>
    <row r="655" spans="1:7">
      <c r="A655" s="1"/>
      <c r="B655" s="1"/>
      <c r="C655" s="1"/>
      <c r="D655" s="1"/>
      <c r="E655" s="1"/>
      <c r="F655" s="1"/>
      <c r="G655" s="1"/>
    </row>
    <row r="656" spans="1:7">
      <c r="A656" s="1"/>
      <c r="B656" s="1"/>
      <c r="C656" s="1"/>
      <c r="D656" s="1"/>
      <c r="E656" s="1"/>
      <c r="F656" s="1"/>
      <c r="G656" s="1"/>
    </row>
    <row r="657" spans="1:7">
      <c r="A657" s="1"/>
      <c r="B657" s="1"/>
      <c r="C657" s="1"/>
      <c r="D657" s="1"/>
      <c r="E657" s="1"/>
      <c r="F657" s="1"/>
      <c r="G657" s="1"/>
    </row>
    <row r="658" spans="1:7">
      <c r="A658" s="1"/>
      <c r="B658" s="1"/>
      <c r="C658" s="1"/>
      <c r="D658" s="1"/>
      <c r="E658" s="1"/>
      <c r="F658" s="1"/>
      <c r="G658" s="1"/>
    </row>
    <row r="659" spans="1:7">
      <c r="A659" s="1"/>
      <c r="B659" s="1"/>
      <c r="C659" s="1"/>
      <c r="D659" s="1"/>
      <c r="E659" s="1"/>
      <c r="F659" s="1"/>
      <c r="G659" s="1"/>
    </row>
    <row r="660" spans="1:7">
      <c r="A660" s="1"/>
      <c r="B660" s="1"/>
      <c r="C660" s="1"/>
      <c r="D660" s="1"/>
      <c r="E660" s="1"/>
      <c r="F660" s="1"/>
      <c r="G660" s="1"/>
    </row>
    <row r="661" spans="1:7">
      <c r="A661" s="1"/>
      <c r="B661" s="1"/>
      <c r="C661" s="1"/>
      <c r="D661" s="1"/>
      <c r="E661" s="1"/>
      <c r="F661" s="1"/>
      <c r="G661" s="1"/>
    </row>
    <row r="662" spans="1:7">
      <c r="A662" s="1"/>
      <c r="B662" s="1"/>
      <c r="C662" s="1"/>
      <c r="D662" s="1"/>
      <c r="E662" s="1"/>
      <c r="F662" s="1"/>
      <c r="G662" s="1"/>
    </row>
    <row r="663" spans="1:7">
      <c r="A663" s="1"/>
      <c r="B663" s="1"/>
      <c r="C663" s="1"/>
      <c r="D663" s="1"/>
      <c r="E663" s="1"/>
      <c r="F663" s="1"/>
      <c r="G663" s="1"/>
    </row>
    <row r="664" spans="1:7">
      <c r="A664" s="1"/>
      <c r="B664" s="1"/>
      <c r="C664" s="1"/>
      <c r="D664" s="1"/>
      <c r="E664" s="1"/>
      <c r="F664" s="1"/>
      <c r="G664" s="1"/>
    </row>
    <row r="665" spans="1:7">
      <c r="A665" s="1"/>
      <c r="B665" s="1"/>
      <c r="C665" s="1"/>
      <c r="D665" s="1"/>
      <c r="E665" s="1"/>
      <c r="F665" s="1"/>
      <c r="G665" s="1"/>
    </row>
    <row r="666" spans="1:7">
      <c r="A666" s="1"/>
      <c r="B666" s="1"/>
      <c r="C666" s="1"/>
      <c r="D666" s="1"/>
      <c r="E666" s="1"/>
      <c r="F666" s="1"/>
      <c r="G666" s="1"/>
    </row>
    <row r="667" spans="1:7">
      <c r="A667" s="1"/>
      <c r="B667" s="1"/>
      <c r="C667" s="1"/>
      <c r="D667" s="1"/>
      <c r="E667" s="1"/>
      <c r="F667" s="1"/>
      <c r="G667" s="1"/>
    </row>
    <row r="668" spans="1:7">
      <c r="A668" s="1"/>
      <c r="B668" s="1"/>
      <c r="C668" s="1"/>
      <c r="D668" s="1"/>
      <c r="E668" s="1"/>
      <c r="F668" s="1"/>
      <c r="G668" s="1"/>
    </row>
    <row r="669" spans="1:7">
      <c r="A669" s="1"/>
      <c r="B669" s="1"/>
      <c r="C669" s="1"/>
      <c r="D669" s="1"/>
      <c r="E669" s="1"/>
      <c r="F669" s="1"/>
      <c r="G669" s="1"/>
    </row>
    <row r="670" spans="1:7">
      <c r="A670" s="1"/>
      <c r="B670" s="1"/>
      <c r="C670" s="1"/>
      <c r="D670" s="1"/>
      <c r="E670" s="1"/>
      <c r="F670" s="1"/>
      <c r="G670" s="1"/>
    </row>
    <row r="671" spans="1:7">
      <c r="A671" s="1"/>
      <c r="B671" s="1"/>
      <c r="C671" s="1"/>
      <c r="D671" s="1"/>
      <c r="E671" s="1"/>
      <c r="F671" s="1"/>
      <c r="G671" s="1"/>
    </row>
    <row r="672" spans="1:7">
      <c r="A672" s="1"/>
      <c r="B672" s="1"/>
      <c r="C672" s="1"/>
      <c r="D672" s="1"/>
      <c r="E672" s="1"/>
      <c r="F672" s="1"/>
      <c r="G672" s="1"/>
    </row>
    <row r="673" spans="1:7">
      <c r="A673" s="1"/>
      <c r="B673" s="1"/>
      <c r="C673" s="1"/>
      <c r="D673" s="1"/>
      <c r="E673" s="1"/>
      <c r="F673" s="1"/>
      <c r="G673" s="1"/>
    </row>
    <row r="674" spans="1:7">
      <c r="A674" s="1"/>
      <c r="B674" s="1"/>
      <c r="C674" s="1"/>
      <c r="D674" s="1"/>
      <c r="E674" s="1"/>
      <c r="F674" s="1"/>
      <c r="G674" s="1"/>
    </row>
    <row r="675" spans="1:7">
      <c r="A675" s="1"/>
      <c r="B675" s="1"/>
      <c r="C675" s="1"/>
      <c r="D675" s="1"/>
      <c r="E675" s="1"/>
      <c r="F675" s="1"/>
      <c r="G675" s="1"/>
    </row>
    <row r="676" spans="1:7">
      <c r="A676" s="1"/>
      <c r="B676" s="1"/>
      <c r="C676" s="1"/>
      <c r="D676" s="1"/>
      <c r="E676" s="1"/>
      <c r="F676" s="1"/>
      <c r="G676" s="1"/>
    </row>
    <row r="677" spans="1:7">
      <c r="A677" s="1"/>
      <c r="B677" s="1"/>
      <c r="C677" s="1"/>
      <c r="D677" s="1"/>
      <c r="E677" s="1"/>
      <c r="F677" s="1"/>
      <c r="G677" s="1"/>
    </row>
    <row r="678" spans="1:7">
      <c r="A678" s="1"/>
      <c r="B678" s="1"/>
      <c r="C678" s="1"/>
      <c r="D678" s="1"/>
      <c r="E678" s="1"/>
      <c r="F678" s="1"/>
      <c r="G678" s="1"/>
    </row>
    <row r="679" spans="1:7">
      <c r="A679" s="1"/>
      <c r="B679" s="1"/>
      <c r="C679" s="1"/>
      <c r="D679" s="1"/>
      <c r="E679" s="1"/>
      <c r="F679" s="1"/>
      <c r="G679" s="1"/>
    </row>
    <row r="680" spans="1:7">
      <c r="A680" s="1"/>
      <c r="B680" s="1"/>
      <c r="C680" s="1"/>
      <c r="D680" s="1"/>
      <c r="E680" s="1"/>
      <c r="F680" s="1"/>
      <c r="G680" s="1"/>
    </row>
    <row r="681" spans="1:7">
      <c r="A681" s="1"/>
      <c r="B681" s="1"/>
      <c r="C681" s="1"/>
      <c r="D681" s="1"/>
      <c r="E681" s="1"/>
      <c r="F681" s="1"/>
      <c r="G681" s="1"/>
    </row>
    <row r="682" spans="1:7">
      <c r="A682" s="1"/>
      <c r="B682" s="1"/>
      <c r="C682" s="1"/>
      <c r="D682" s="1"/>
      <c r="E682" s="1"/>
      <c r="F682" s="1"/>
      <c r="G682" s="1"/>
    </row>
    <row r="683" spans="1:7">
      <c r="A683" s="1"/>
      <c r="B683" s="1"/>
      <c r="C683" s="1"/>
      <c r="D683" s="1"/>
      <c r="E683" s="1"/>
      <c r="F683" s="1"/>
      <c r="G683" s="1"/>
    </row>
    <row r="684" spans="1:7">
      <c r="A684" s="1"/>
      <c r="B684" s="1"/>
      <c r="C684" s="1"/>
      <c r="D684" s="1"/>
      <c r="E684" s="1"/>
      <c r="F684" s="1"/>
      <c r="G684" s="1"/>
    </row>
    <row r="685" spans="1:7">
      <c r="A685" s="1"/>
      <c r="B685" s="1"/>
      <c r="C685" s="1"/>
      <c r="D685" s="1"/>
      <c r="E685" s="1"/>
      <c r="F685" s="1"/>
      <c r="G685" s="1"/>
    </row>
    <row r="686" spans="1:7">
      <c r="A686" s="1"/>
      <c r="B686" s="1"/>
      <c r="C686" s="1"/>
      <c r="D686" s="1"/>
      <c r="E686" s="1"/>
      <c r="F686" s="1"/>
      <c r="G686" s="1"/>
    </row>
    <row r="687" spans="1:7">
      <c r="A687" s="1"/>
      <c r="B687" s="1"/>
      <c r="C687" s="1"/>
      <c r="D687" s="1"/>
      <c r="E687" s="1"/>
      <c r="F687" s="1"/>
      <c r="G687" s="1"/>
    </row>
    <row r="688" spans="1:7">
      <c r="A688" s="1"/>
      <c r="B688" s="1"/>
      <c r="C688" s="1"/>
      <c r="D688" s="1"/>
      <c r="E688" s="1"/>
      <c r="F688" s="1"/>
      <c r="G688" s="1"/>
    </row>
    <row r="689" spans="1:7">
      <c r="A689" s="1"/>
      <c r="B689" s="1"/>
      <c r="C689" s="1"/>
      <c r="D689" s="1"/>
      <c r="E689" s="1"/>
      <c r="F689" s="1"/>
      <c r="G689" s="1"/>
    </row>
    <row r="690" spans="1:7">
      <c r="A690" s="1"/>
      <c r="B690" s="1"/>
      <c r="C690" s="1"/>
      <c r="D690" s="1"/>
      <c r="E690" s="1"/>
      <c r="F690" s="1"/>
      <c r="G690" s="1"/>
    </row>
    <row r="691" spans="1:7">
      <c r="A691" s="1"/>
      <c r="B691" s="1"/>
      <c r="C691" s="1"/>
      <c r="D691" s="1"/>
      <c r="E691" s="1"/>
      <c r="F691" s="1"/>
      <c r="G691" s="1"/>
    </row>
    <row r="692" spans="1:7">
      <c r="A692" s="1"/>
      <c r="B692" s="1"/>
      <c r="C692" s="1"/>
      <c r="D692" s="1"/>
      <c r="E692" s="1"/>
      <c r="F692" s="1"/>
      <c r="G692" s="1"/>
    </row>
    <row r="693" spans="1:7">
      <c r="A693" s="1"/>
      <c r="B693" s="1"/>
      <c r="C693" s="1"/>
      <c r="D693" s="1"/>
      <c r="E693" s="1"/>
      <c r="F693" s="1"/>
      <c r="G693" s="1"/>
    </row>
    <row r="694" spans="1:7">
      <c r="A694" s="1"/>
      <c r="B694" s="1"/>
      <c r="C694" s="1"/>
      <c r="D694" s="1"/>
      <c r="E694" s="1"/>
      <c r="F694" s="1"/>
      <c r="G694" s="1"/>
    </row>
    <row r="695" spans="1:7">
      <c r="A695" s="1"/>
      <c r="B695" s="1"/>
      <c r="C695" s="1"/>
      <c r="D695" s="1"/>
      <c r="E695" s="1"/>
      <c r="F695" s="1"/>
      <c r="G695" s="1"/>
    </row>
    <row r="696" spans="1:7">
      <c r="A696" s="1"/>
      <c r="B696" s="1"/>
      <c r="C696" s="1"/>
      <c r="D696" s="1"/>
      <c r="E696" s="1"/>
      <c r="F696" s="1"/>
      <c r="G696" s="1"/>
    </row>
    <row r="697" spans="1:7">
      <c r="A697" s="1"/>
      <c r="B697" s="1"/>
      <c r="C697" s="1"/>
      <c r="D697" s="1"/>
      <c r="E697" s="1"/>
      <c r="F697" s="1"/>
      <c r="G697" s="1"/>
    </row>
    <row r="698" spans="1:7">
      <c r="A698" s="1"/>
      <c r="B698" s="1"/>
      <c r="C698" s="1"/>
      <c r="D698" s="1"/>
      <c r="E698" s="1"/>
      <c r="F698" s="1"/>
      <c r="G698" s="1"/>
    </row>
    <row r="699" spans="1:7">
      <c r="A699" s="1"/>
      <c r="B699" s="1"/>
      <c r="C699" s="1"/>
      <c r="D699" s="1"/>
      <c r="E699" s="1"/>
      <c r="F699" s="1"/>
      <c r="G699" s="1"/>
    </row>
    <row r="700" spans="1:7">
      <c r="A700" s="1"/>
      <c r="B700" s="1"/>
      <c r="C700" s="1"/>
      <c r="D700" s="1"/>
      <c r="E700" s="1"/>
      <c r="F700" s="1"/>
      <c r="G700" s="1"/>
    </row>
    <row r="701" spans="1:7">
      <c r="A701" s="1"/>
      <c r="B701" s="1"/>
      <c r="C701" s="1"/>
      <c r="D701" s="1"/>
      <c r="E701" s="1"/>
      <c r="F701" s="1"/>
      <c r="G701" s="1"/>
    </row>
    <row r="702" spans="1:7">
      <c r="A702" s="1"/>
      <c r="B702" s="1"/>
      <c r="C702" s="1"/>
      <c r="D702" s="1"/>
      <c r="E702" s="1"/>
      <c r="F702" s="1"/>
      <c r="G702" s="1"/>
    </row>
    <row r="703" spans="1:7">
      <c r="A703" s="1"/>
      <c r="B703" s="1"/>
      <c r="C703" s="1"/>
      <c r="D703" s="1"/>
      <c r="E703" s="1"/>
      <c r="F703" s="1"/>
      <c r="G703" s="1"/>
    </row>
    <row r="704" spans="1:7">
      <c r="A704" s="1"/>
      <c r="B704" s="1"/>
      <c r="C704" s="1"/>
      <c r="D704" s="1"/>
      <c r="E704" s="1"/>
      <c r="F704" s="1"/>
      <c r="G704" s="1"/>
    </row>
    <row r="705" spans="1:7">
      <c r="A705" s="1"/>
      <c r="B705" s="1"/>
      <c r="C705" s="1"/>
      <c r="D705" s="1"/>
      <c r="E705" s="1"/>
      <c r="F705" s="1"/>
      <c r="G705" s="1"/>
    </row>
    <row r="706" spans="1:7">
      <c r="A706" s="1"/>
      <c r="B706" s="1"/>
      <c r="C706" s="1"/>
      <c r="D706" s="1"/>
      <c r="E706" s="1"/>
      <c r="F706" s="1"/>
      <c r="G706" s="1"/>
    </row>
    <row r="707" spans="1:7">
      <c r="A707" s="1"/>
      <c r="B707" s="1"/>
      <c r="C707" s="1"/>
      <c r="D707" s="1"/>
      <c r="E707" s="1"/>
      <c r="F707" s="1"/>
      <c r="G707" s="1"/>
    </row>
    <row r="708" spans="1:7">
      <c r="A708" s="1"/>
      <c r="B708" s="1"/>
      <c r="C708" s="1"/>
      <c r="D708" s="1"/>
      <c r="E708" s="1"/>
      <c r="F708" s="1"/>
      <c r="G708" s="1"/>
    </row>
    <row r="709" spans="1:7">
      <c r="A709" s="1"/>
      <c r="B709" s="1"/>
      <c r="C709" s="1"/>
      <c r="D709" s="1"/>
      <c r="E709" s="1"/>
      <c r="F709" s="1"/>
      <c r="G709" s="1"/>
    </row>
    <row r="710" spans="1:7">
      <c r="A710" s="1"/>
      <c r="B710" s="1"/>
      <c r="C710" s="1"/>
      <c r="D710" s="1"/>
      <c r="E710" s="1"/>
      <c r="F710" s="1"/>
      <c r="G710" s="1"/>
    </row>
    <row r="711" spans="1:7">
      <c r="A711" s="1"/>
      <c r="B711" s="1"/>
      <c r="C711" s="1"/>
      <c r="D711" s="1"/>
      <c r="E711" s="1"/>
      <c r="F711" s="1"/>
      <c r="G711" s="1"/>
    </row>
    <row r="712" spans="1:7">
      <c r="A712" s="1"/>
      <c r="B712" s="1"/>
      <c r="C712" s="1"/>
      <c r="D712" s="1"/>
      <c r="E712" s="1"/>
      <c r="F712" s="1"/>
      <c r="G712" s="1"/>
    </row>
    <row r="713" spans="1:7">
      <c r="A713" s="1"/>
      <c r="B713" s="1"/>
      <c r="C713" s="1"/>
      <c r="D713" s="1"/>
      <c r="E713" s="1"/>
      <c r="F713" s="1"/>
      <c r="G713" s="1"/>
    </row>
    <row r="714" spans="1:7">
      <c r="A714" s="1"/>
      <c r="B714" s="1"/>
      <c r="C714" s="1"/>
      <c r="D714" s="1"/>
      <c r="E714" s="1"/>
      <c r="F714" s="1"/>
      <c r="G714" s="1"/>
    </row>
    <row r="715" spans="1:7">
      <c r="A715" s="1"/>
      <c r="B715" s="1"/>
      <c r="C715" s="1"/>
      <c r="D715" s="1"/>
      <c r="E715" s="1"/>
      <c r="F715" s="1"/>
      <c r="G715" s="1"/>
    </row>
    <row r="716" spans="1:7">
      <c r="A716" s="1"/>
      <c r="B716" s="1"/>
      <c r="C716" s="1"/>
      <c r="D716" s="1"/>
      <c r="E716" s="1"/>
      <c r="F716" s="1"/>
      <c r="G716" s="1"/>
    </row>
    <row r="717" spans="1:7">
      <c r="A717" s="1"/>
      <c r="B717" s="1"/>
      <c r="C717" s="1"/>
      <c r="D717" s="1"/>
      <c r="E717" s="1"/>
      <c r="F717" s="1"/>
      <c r="G717" s="1"/>
    </row>
    <row r="718" spans="1:7">
      <c r="A718" s="1"/>
      <c r="B718" s="1"/>
      <c r="C718" s="1"/>
      <c r="D718" s="1"/>
      <c r="E718" s="1"/>
      <c r="F718" s="1"/>
      <c r="G718" s="1"/>
    </row>
    <row r="719" spans="1:7">
      <c r="A719" s="1"/>
      <c r="B719" s="1"/>
      <c r="C719" s="1"/>
      <c r="D719" s="1"/>
      <c r="E719" s="1"/>
      <c r="F719" s="1"/>
      <c r="G719" s="1"/>
    </row>
    <row r="720" spans="1:7">
      <c r="A720" s="1"/>
      <c r="B720" s="1"/>
      <c r="C720" s="1"/>
      <c r="D720" s="1"/>
      <c r="E720" s="1"/>
      <c r="F720" s="1"/>
      <c r="G720" s="1"/>
    </row>
    <row r="721" spans="1:7">
      <c r="A721" s="1"/>
      <c r="B721" s="1"/>
      <c r="C721" s="1"/>
      <c r="D721" s="1"/>
      <c r="E721" s="1"/>
      <c r="F721" s="1"/>
      <c r="G721" s="1"/>
    </row>
    <row r="722" spans="1:7">
      <c r="A722" s="1"/>
      <c r="B722" s="1"/>
      <c r="C722" s="1"/>
      <c r="D722" s="1"/>
      <c r="E722" s="1"/>
      <c r="F722" s="1"/>
      <c r="G722" s="1"/>
    </row>
    <row r="723" spans="1:7">
      <c r="A723" s="1"/>
      <c r="B723" s="1"/>
      <c r="C723" s="1"/>
      <c r="D723" s="1"/>
      <c r="E723" s="1"/>
      <c r="F723" s="1"/>
      <c r="G723" s="1"/>
    </row>
    <row r="724" spans="1:7">
      <c r="A724" s="1"/>
      <c r="B724" s="1"/>
      <c r="C724" s="1"/>
      <c r="D724" s="1"/>
      <c r="E724" s="1"/>
      <c r="F724" s="1"/>
      <c r="G724" s="1"/>
    </row>
    <row r="725" spans="1:7">
      <c r="A725" s="1"/>
      <c r="B725" s="1"/>
      <c r="C725" s="1"/>
      <c r="D725" s="1"/>
      <c r="E725" s="1"/>
      <c r="F725" s="1"/>
      <c r="G725" s="1"/>
    </row>
    <row r="726" spans="1:7">
      <c r="A726" s="1"/>
      <c r="B726" s="1"/>
      <c r="C726" s="1"/>
      <c r="D726" s="1"/>
      <c r="E726" s="1"/>
      <c r="F726" s="1"/>
      <c r="G726" s="1"/>
    </row>
    <row r="727" spans="1:7">
      <c r="A727" s="1"/>
      <c r="B727" s="1"/>
      <c r="C727" s="1"/>
      <c r="D727" s="1"/>
      <c r="E727" s="1"/>
      <c r="F727" s="1"/>
      <c r="G727" s="1"/>
    </row>
    <row r="728" spans="1:7">
      <c r="A728" s="1"/>
      <c r="B728" s="1"/>
      <c r="C728" s="1"/>
      <c r="D728" s="1"/>
      <c r="E728" s="1"/>
      <c r="F728" s="1"/>
      <c r="G728" s="1"/>
    </row>
    <row r="729" spans="1:7">
      <c r="A729" s="1"/>
      <c r="B729" s="1"/>
      <c r="C729" s="1"/>
      <c r="D729" s="1"/>
      <c r="E729" s="1"/>
      <c r="F729" s="1"/>
      <c r="G729" s="1"/>
    </row>
    <row r="730" spans="1:7">
      <c r="A730" s="1"/>
      <c r="B730" s="1"/>
      <c r="C730" s="1"/>
      <c r="D730" s="1"/>
      <c r="E730" s="1"/>
      <c r="F730" s="1"/>
      <c r="G730" s="1"/>
    </row>
    <row r="731" spans="1:7">
      <c r="A731" s="1"/>
      <c r="B731" s="1"/>
      <c r="C731" s="1"/>
      <c r="D731" s="1"/>
      <c r="E731" s="1"/>
      <c r="F731" s="1"/>
      <c r="G731" s="1"/>
    </row>
    <row r="732" spans="1:7">
      <c r="A732" s="1"/>
      <c r="B732" s="1"/>
      <c r="C732" s="1"/>
      <c r="D732" s="1"/>
      <c r="E732" s="1"/>
      <c r="F732" s="1"/>
      <c r="G732" s="1"/>
    </row>
    <row r="733" spans="1:7">
      <c r="A733" s="1"/>
      <c r="B733" s="1"/>
      <c r="C733" s="1"/>
      <c r="D733" s="1"/>
      <c r="E733" s="1"/>
      <c r="F733" s="1"/>
      <c r="G733" s="1"/>
    </row>
    <row r="734" spans="1:7">
      <c r="A734" s="1"/>
      <c r="B734" s="1"/>
      <c r="C734" s="1"/>
      <c r="D734" s="1"/>
      <c r="E734" s="1"/>
      <c r="F734" s="1"/>
      <c r="G734" s="1"/>
    </row>
    <row r="735" spans="1:7">
      <c r="A735" s="1"/>
      <c r="B735" s="1"/>
      <c r="C735" s="1"/>
      <c r="D735" s="1"/>
      <c r="E735" s="1"/>
      <c r="F735" s="1"/>
      <c r="G735" s="1"/>
    </row>
    <row r="736" spans="1:7">
      <c r="A736" s="1"/>
      <c r="B736" s="1"/>
      <c r="C736" s="1"/>
      <c r="D736" s="1"/>
      <c r="E736" s="1"/>
      <c r="F736" s="1"/>
      <c r="G736" s="1"/>
    </row>
    <row r="737" spans="1:7">
      <c r="A737" s="1"/>
      <c r="B737" s="1"/>
      <c r="C737" s="1"/>
      <c r="D737" s="1"/>
      <c r="E737" s="1"/>
      <c r="F737" s="1"/>
      <c r="G737" s="1"/>
    </row>
    <row r="738" spans="1:7">
      <c r="A738" s="1"/>
      <c r="B738" s="1"/>
      <c r="C738" s="1"/>
      <c r="D738" s="1"/>
      <c r="E738" s="1"/>
      <c r="F738" s="1"/>
      <c r="G738" s="1"/>
    </row>
    <row r="739" spans="1:7">
      <c r="A739" s="1"/>
      <c r="B739" s="1"/>
      <c r="C739" s="1"/>
      <c r="D739" s="1"/>
      <c r="E739" s="1"/>
      <c r="F739" s="1"/>
      <c r="G739" s="1"/>
    </row>
    <row r="740" spans="1:7">
      <c r="A740" s="1"/>
      <c r="B740" s="1"/>
      <c r="C740" s="1"/>
      <c r="D740" s="1"/>
      <c r="E740" s="1"/>
      <c r="F740" s="1"/>
      <c r="G740" s="1"/>
    </row>
    <row r="741" spans="1:7">
      <c r="A741" s="1"/>
      <c r="B741" s="1"/>
      <c r="C741" s="1"/>
      <c r="D741" s="1"/>
      <c r="E741" s="1"/>
      <c r="F741" s="1"/>
      <c r="G741" s="1"/>
    </row>
    <row r="742" spans="1:7">
      <c r="A742" s="1"/>
      <c r="B742" s="1"/>
      <c r="C742" s="1"/>
      <c r="D742" s="1"/>
      <c r="E742" s="1"/>
      <c r="F742" s="1"/>
      <c r="G742" s="1"/>
    </row>
    <row r="743" spans="1:7">
      <c r="A743" s="1"/>
      <c r="B743" s="1"/>
      <c r="C743" s="1"/>
      <c r="D743" s="1"/>
      <c r="E743" s="1"/>
      <c r="F743" s="1"/>
      <c r="G743" s="1"/>
    </row>
    <row r="744" spans="1:7">
      <c r="A744" s="1"/>
      <c r="B744" s="1"/>
      <c r="C744" s="1"/>
      <c r="D744" s="1"/>
      <c r="E744" s="1"/>
      <c r="F744" s="1"/>
      <c r="G744" s="1"/>
    </row>
    <row r="745" spans="1:7">
      <c r="A745" s="1"/>
      <c r="B745" s="1"/>
      <c r="C745" s="1"/>
      <c r="D745" s="1"/>
      <c r="E745" s="1"/>
      <c r="F745" s="1"/>
      <c r="G745" s="1"/>
    </row>
    <row r="746" spans="1:7">
      <c r="A746" s="1"/>
      <c r="B746" s="1"/>
      <c r="C746" s="1"/>
      <c r="D746" s="1"/>
      <c r="E746" s="1"/>
      <c r="F746" s="1"/>
      <c r="G746" s="1"/>
    </row>
    <row r="747" spans="1:7">
      <c r="A747" s="1"/>
      <c r="B747" s="1"/>
      <c r="C747" s="1"/>
      <c r="D747" s="1"/>
      <c r="E747" s="1"/>
      <c r="F747" s="1"/>
      <c r="G747" s="1"/>
    </row>
    <row r="748" spans="1:7">
      <c r="A748" s="1"/>
      <c r="B748" s="1"/>
      <c r="C748" s="1"/>
      <c r="D748" s="1"/>
      <c r="E748" s="1"/>
      <c r="F748" s="1"/>
      <c r="G748" s="1"/>
    </row>
    <row r="749" spans="1:7">
      <c r="A749" s="1"/>
      <c r="B749" s="1"/>
      <c r="C749" s="1"/>
      <c r="D749" s="1"/>
      <c r="E749" s="1"/>
      <c r="F749" s="1"/>
      <c r="G749" s="1"/>
    </row>
    <row r="750" spans="1:7">
      <c r="A750" s="1"/>
      <c r="B750" s="1"/>
      <c r="C750" s="1"/>
      <c r="D750" s="1"/>
      <c r="E750" s="1"/>
      <c r="F750" s="1"/>
      <c r="G750" s="1"/>
    </row>
    <row r="751" spans="1:7">
      <c r="A751" s="1"/>
      <c r="B751" s="1"/>
      <c r="C751" s="1"/>
      <c r="D751" s="1"/>
      <c r="E751" s="1"/>
      <c r="F751" s="1"/>
      <c r="G751" s="1"/>
    </row>
    <row r="752" spans="1:7">
      <c r="A752" s="1"/>
      <c r="B752" s="1"/>
      <c r="C752" s="1"/>
      <c r="D752" s="1"/>
      <c r="E752" s="1"/>
      <c r="F752" s="1"/>
      <c r="G752" s="1"/>
    </row>
    <row r="753" spans="1:7">
      <c r="A753" s="1"/>
      <c r="B753" s="1"/>
      <c r="C753" s="1"/>
      <c r="D753" s="1"/>
      <c r="E753" s="1"/>
      <c r="F753" s="1"/>
      <c r="G753" s="1"/>
    </row>
    <row r="754" spans="1:7">
      <c r="A754" s="1"/>
      <c r="B754" s="1"/>
      <c r="C754" s="1"/>
      <c r="D754" s="1"/>
      <c r="E754" s="1"/>
      <c r="F754" s="1"/>
      <c r="G754" s="1"/>
    </row>
    <row r="755" spans="1:7">
      <c r="A755" s="1"/>
      <c r="B755" s="1"/>
      <c r="C755" s="1"/>
      <c r="D755" s="1"/>
      <c r="E755" s="1"/>
      <c r="F755" s="1"/>
      <c r="G755" s="1"/>
    </row>
    <row r="756" spans="1:7">
      <c r="A756" s="1"/>
      <c r="B756" s="1"/>
      <c r="C756" s="1"/>
      <c r="D756" s="1"/>
      <c r="E756" s="1"/>
      <c r="F756" s="1"/>
      <c r="G756" s="1"/>
    </row>
    <row r="757" spans="1:7">
      <c r="A757" s="1"/>
      <c r="B757" s="1"/>
      <c r="C757" s="1"/>
      <c r="D757" s="1"/>
      <c r="E757" s="1"/>
      <c r="F757" s="1"/>
      <c r="G757" s="1"/>
    </row>
    <row r="758" spans="1:7">
      <c r="A758" s="1"/>
      <c r="B758" s="1"/>
      <c r="C758" s="1"/>
      <c r="D758" s="1"/>
      <c r="E758" s="1"/>
      <c r="F758" s="1"/>
      <c r="G758" s="1"/>
    </row>
    <row r="759" spans="1:7">
      <c r="A759" s="1"/>
      <c r="B759" s="1"/>
      <c r="C759" s="1"/>
      <c r="D759" s="1"/>
      <c r="E759" s="1"/>
      <c r="F759" s="1"/>
      <c r="G759" s="1"/>
    </row>
    <row r="760" spans="1:7">
      <c r="A760" s="1"/>
      <c r="B760" s="1"/>
      <c r="C760" s="1"/>
      <c r="D760" s="1"/>
      <c r="E760" s="1"/>
      <c r="F760" s="1"/>
      <c r="G760" s="1"/>
    </row>
    <row r="761" spans="1:7">
      <c r="A761" s="1"/>
      <c r="B761" s="1"/>
      <c r="C761" s="1"/>
      <c r="D761" s="1"/>
      <c r="E761" s="1"/>
      <c r="F761" s="1"/>
      <c r="G761" s="1"/>
    </row>
    <row r="762" spans="1:7">
      <c r="A762" s="1"/>
      <c r="B762" s="1"/>
      <c r="C762" s="1"/>
      <c r="D762" s="1"/>
      <c r="E762" s="1"/>
      <c r="F762" s="1"/>
      <c r="G762" s="1"/>
    </row>
    <row r="763" spans="1:7">
      <c r="A763" s="1"/>
      <c r="B763" s="1"/>
      <c r="C763" s="1"/>
      <c r="D763" s="1"/>
      <c r="E763" s="1"/>
      <c r="F763" s="1"/>
      <c r="G763" s="1"/>
    </row>
    <row r="764" spans="1:7">
      <c r="A764" s="1"/>
      <c r="B764" s="1"/>
      <c r="C764" s="1"/>
      <c r="D764" s="1"/>
      <c r="E764" s="1"/>
      <c r="F764" s="1"/>
      <c r="G764" s="1"/>
    </row>
    <row r="765" spans="1:7">
      <c r="A765" s="1"/>
      <c r="B765" s="1"/>
      <c r="C765" s="1"/>
      <c r="D765" s="1"/>
      <c r="E765" s="1"/>
      <c r="F765" s="1"/>
      <c r="G765" s="1"/>
    </row>
    <row r="766" spans="1:7">
      <c r="A766" s="1"/>
      <c r="B766" s="1"/>
      <c r="C766" s="1"/>
      <c r="D766" s="1"/>
      <c r="E766" s="1"/>
      <c r="F766" s="1"/>
      <c r="G766" s="1"/>
    </row>
    <row r="767" spans="1:7">
      <c r="A767" s="1"/>
      <c r="B767" s="1"/>
      <c r="C767" s="1"/>
      <c r="D767" s="1"/>
      <c r="E767" s="1"/>
      <c r="F767" s="1"/>
      <c r="G767" s="1"/>
    </row>
    <row r="768" spans="1:7">
      <c r="A768" s="1"/>
      <c r="B768" s="1"/>
      <c r="C768" s="1"/>
      <c r="D768" s="1"/>
      <c r="E768" s="1"/>
      <c r="F768" s="1"/>
      <c r="G768" s="1"/>
    </row>
    <row r="769" spans="1:7">
      <c r="A769" s="1"/>
      <c r="B769" s="1"/>
      <c r="C769" s="1"/>
      <c r="D769" s="1"/>
      <c r="E769" s="1"/>
      <c r="F769" s="1"/>
      <c r="G769" s="1"/>
    </row>
    <row r="770" spans="1:7">
      <c r="A770" s="1"/>
      <c r="B770" s="1"/>
      <c r="C770" s="1"/>
      <c r="D770" s="1"/>
      <c r="E770" s="1"/>
      <c r="F770" s="1"/>
      <c r="G770" s="1"/>
    </row>
    <row r="771" spans="1:7">
      <c r="A771" s="1"/>
      <c r="B771" s="1"/>
      <c r="C771" s="1"/>
      <c r="D771" s="1"/>
      <c r="E771" s="1"/>
      <c r="F771" s="1"/>
      <c r="G771" s="1"/>
    </row>
    <row r="772" spans="1:7">
      <c r="A772" s="1"/>
      <c r="B772" s="1"/>
      <c r="C772" s="1"/>
      <c r="D772" s="1"/>
      <c r="E772" s="1"/>
      <c r="F772" s="1"/>
      <c r="G772" s="1"/>
    </row>
    <row r="773" spans="1:7">
      <c r="A773" s="1"/>
      <c r="B773" s="1"/>
      <c r="C773" s="1"/>
      <c r="D773" s="1"/>
      <c r="E773" s="1"/>
      <c r="F773" s="1"/>
      <c r="G773" s="1"/>
    </row>
    <row r="774" spans="1:7">
      <c r="A774" s="1"/>
      <c r="B774" s="1"/>
      <c r="C774" s="1"/>
      <c r="D774" s="1"/>
      <c r="E774" s="1"/>
      <c r="F774" s="1"/>
      <c r="G774" s="1"/>
    </row>
    <row r="775" spans="1:7">
      <c r="A775" s="1"/>
      <c r="B775" s="1"/>
      <c r="C775" s="1"/>
      <c r="D775" s="1"/>
      <c r="E775" s="1"/>
      <c r="F775" s="1"/>
      <c r="G775" s="1"/>
    </row>
    <row r="776" spans="1:7">
      <c r="A776" s="1"/>
      <c r="B776" s="1"/>
      <c r="C776" s="1"/>
      <c r="D776" s="1"/>
      <c r="E776" s="1"/>
      <c r="F776" s="1"/>
      <c r="G776" s="1"/>
    </row>
    <row r="777" spans="1:7">
      <c r="A777" s="1"/>
      <c r="B777" s="1"/>
      <c r="C777" s="1"/>
      <c r="D777" s="1"/>
      <c r="E777" s="1"/>
      <c r="F777" s="1"/>
      <c r="G777" s="1"/>
    </row>
    <row r="778" spans="1:7">
      <c r="A778" s="1"/>
      <c r="B778" s="1"/>
      <c r="C778" s="1"/>
      <c r="D778" s="1"/>
      <c r="E778" s="1"/>
      <c r="F778" s="1"/>
      <c r="G778" s="1"/>
    </row>
    <row r="779" spans="1:7">
      <c r="A779" s="1"/>
      <c r="B779" s="1"/>
      <c r="C779" s="1"/>
      <c r="D779" s="1"/>
      <c r="E779" s="1"/>
      <c r="F779" s="1"/>
      <c r="G779" s="1"/>
    </row>
    <row r="780" spans="1:7">
      <c r="A780" s="1"/>
      <c r="B780" s="1"/>
      <c r="C780" s="1"/>
      <c r="D780" s="1"/>
      <c r="E780" s="1"/>
      <c r="F780" s="1"/>
      <c r="G780" s="1"/>
    </row>
    <row r="781" spans="1:7">
      <c r="A781" s="1"/>
      <c r="B781" s="1"/>
      <c r="C781" s="1"/>
      <c r="D781" s="1"/>
      <c r="E781" s="1"/>
      <c r="F781" s="1"/>
      <c r="G781" s="1"/>
    </row>
    <row r="782" spans="1:7">
      <c r="A782" s="1"/>
      <c r="B782" s="1"/>
      <c r="C782" s="1"/>
      <c r="D782" s="1"/>
      <c r="E782" s="1"/>
      <c r="F782" s="1"/>
      <c r="G782" s="1"/>
    </row>
    <row r="783" spans="1:7">
      <c r="A783" s="1"/>
      <c r="B783" s="1"/>
      <c r="C783" s="1"/>
      <c r="D783" s="1"/>
      <c r="E783" s="1"/>
      <c r="F783" s="1"/>
      <c r="G783" s="1"/>
    </row>
    <row r="784" spans="1:7">
      <c r="A784" s="1"/>
      <c r="B784" s="1"/>
      <c r="C784" s="1"/>
      <c r="D784" s="1"/>
      <c r="E784" s="1"/>
      <c r="F784" s="1"/>
      <c r="G784" s="1"/>
    </row>
    <row r="785" spans="1:7">
      <c r="A785" s="1"/>
      <c r="B785" s="1"/>
      <c r="C785" s="1"/>
      <c r="D785" s="1"/>
      <c r="E785" s="1"/>
      <c r="F785" s="1"/>
      <c r="G785" s="1"/>
    </row>
    <row r="786" spans="1:7">
      <c r="A786" s="1"/>
      <c r="B786" s="1"/>
      <c r="C786" s="1"/>
      <c r="D786" s="1"/>
      <c r="E786" s="1"/>
      <c r="F786" s="1"/>
      <c r="G786" s="1"/>
    </row>
    <row r="787" spans="1:7">
      <c r="A787" s="1"/>
      <c r="B787" s="1"/>
      <c r="C787" s="1"/>
      <c r="D787" s="1"/>
      <c r="E787" s="1"/>
      <c r="F787" s="1"/>
      <c r="G787" s="1"/>
    </row>
    <row r="788" spans="1:7">
      <c r="A788" s="1"/>
      <c r="B788" s="1"/>
      <c r="C788" s="1"/>
      <c r="D788" s="1"/>
      <c r="E788" s="1"/>
      <c r="F788" s="1"/>
      <c r="G788" s="1"/>
    </row>
    <row r="789" spans="1:7">
      <c r="A789" s="1"/>
      <c r="B789" s="1"/>
      <c r="C789" s="1"/>
      <c r="D789" s="1"/>
      <c r="E789" s="1"/>
      <c r="F789" s="1"/>
      <c r="G789" s="1"/>
    </row>
    <row r="790" spans="1:7">
      <c r="A790" s="1"/>
      <c r="B790" s="1"/>
      <c r="C790" s="1"/>
      <c r="D790" s="1"/>
      <c r="E790" s="1"/>
      <c r="F790" s="1"/>
      <c r="G790" s="1"/>
    </row>
    <row r="791" spans="1:7">
      <c r="A791" s="1"/>
      <c r="B791" s="1"/>
      <c r="C791" s="1"/>
      <c r="D791" s="1"/>
      <c r="E791" s="1"/>
      <c r="F791" s="1"/>
      <c r="G791" s="1"/>
    </row>
    <row r="792" spans="1:7">
      <c r="A792" s="1"/>
      <c r="B792" s="1"/>
      <c r="C792" s="1"/>
      <c r="D792" s="1"/>
      <c r="E792" s="1"/>
      <c r="F792" s="1"/>
      <c r="G792" s="1"/>
    </row>
    <row r="793" spans="1:7">
      <c r="A793" s="1"/>
      <c r="B793" s="1"/>
      <c r="C793" s="1"/>
      <c r="D793" s="1"/>
      <c r="E793" s="1"/>
      <c r="F793" s="1"/>
      <c r="G793" s="1"/>
    </row>
    <row r="794" spans="1:7">
      <c r="A794" s="1"/>
      <c r="B794" s="1"/>
      <c r="C794" s="1"/>
      <c r="D794" s="1"/>
      <c r="E794" s="1"/>
      <c r="F794" s="1"/>
      <c r="G794" s="1"/>
    </row>
    <row r="795" spans="1:7">
      <c r="A795" s="1"/>
      <c r="B795" s="1"/>
      <c r="C795" s="1"/>
      <c r="D795" s="1"/>
      <c r="E795" s="1"/>
      <c r="F795" s="1"/>
      <c r="G795" s="1"/>
    </row>
    <row r="796" spans="1:7">
      <c r="A796" s="1"/>
      <c r="B796" s="1"/>
      <c r="C796" s="1"/>
      <c r="D796" s="1"/>
      <c r="E796" s="1"/>
      <c r="F796" s="1"/>
      <c r="G796" s="1"/>
    </row>
    <row r="797" spans="1:7">
      <c r="A797" s="1"/>
      <c r="B797" s="1"/>
      <c r="C797" s="1"/>
      <c r="D797" s="1"/>
      <c r="E797" s="1"/>
      <c r="F797" s="1"/>
      <c r="G797" s="1"/>
    </row>
    <row r="798" spans="1:7">
      <c r="A798" s="1"/>
      <c r="B798" s="1"/>
      <c r="C798" s="1"/>
      <c r="D798" s="1"/>
      <c r="E798" s="1"/>
      <c r="F798" s="1"/>
      <c r="G798" s="1"/>
    </row>
    <row r="799" spans="1:7">
      <c r="A799" s="1"/>
      <c r="B799" s="1"/>
      <c r="C799" s="1"/>
      <c r="D799" s="1"/>
      <c r="E799" s="1"/>
      <c r="F799" s="1"/>
      <c r="G799" s="1"/>
    </row>
    <row r="800" spans="1:7">
      <c r="A800" s="1"/>
      <c r="B800" s="1"/>
      <c r="C800" s="1"/>
      <c r="D800" s="1"/>
      <c r="E800" s="1"/>
      <c r="F800" s="1"/>
      <c r="G800" s="1"/>
    </row>
    <row r="801" spans="1:7">
      <c r="A801" s="1"/>
      <c r="B801" s="1"/>
      <c r="C801" s="1"/>
      <c r="D801" s="1"/>
      <c r="E801" s="1"/>
      <c r="F801" s="1"/>
      <c r="G801" s="1"/>
    </row>
    <row r="802" spans="1:7">
      <c r="A802" s="1"/>
      <c r="B802" s="1"/>
      <c r="C802" s="1"/>
      <c r="D802" s="1"/>
      <c r="E802" s="1"/>
      <c r="F802" s="1"/>
      <c r="G802" s="1"/>
    </row>
    <row r="803" spans="1:7">
      <c r="A803" s="1"/>
      <c r="B803" s="1"/>
      <c r="C803" s="1"/>
      <c r="D803" s="1"/>
      <c r="E803" s="1"/>
      <c r="F803" s="1"/>
      <c r="G803" s="1"/>
    </row>
    <row r="804" spans="1:7">
      <c r="A804" s="1"/>
      <c r="B804" s="1"/>
      <c r="C804" s="1"/>
      <c r="D804" s="1"/>
      <c r="E804" s="1"/>
      <c r="F804" s="1"/>
      <c r="G804" s="1"/>
    </row>
    <row r="805" spans="1:7">
      <c r="A805" s="1"/>
      <c r="B805" s="1"/>
      <c r="C805" s="1"/>
      <c r="D805" s="1"/>
      <c r="E805" s="1"/>
      <c r="F805" s="1"/>
      <c r="G805" s="1"/>
    </row>
    <row r="806" spans="1:7">
      <c r="A806" s="1"/>
      <c r="B806" s="1"/>
      <c r="C806" s="1"/>
      <c r="D806" s="1"/>
      <c r="E806" s="1"/>
      <c r="F806" s="1"/>
      <c r="G806" s="1"/>
    </row>
    <row r="807" spans="1:7">
      <c r="A807" s="1"/>
      <c r="B807" s="1"/>
      <c r="C807" s="1"/>
      <c r="D807" s="1"/>
      <c r="E807" s="1"/>
      <c r="F807" s="1"/>
      <c r="G807" s="1"/>
    </row>
    <row r="808" spans="1:7">
      <c r="A808" s="1"/>
      <c r="B808" s="1"/>
      <c r="C808" s="1"/>
      <c r="D808" s="1"/>
      <c r="E808" s="1"/>
      <c r="F808" s="1"/>
      <c r="G808" s="1"/>
    </row>
    <row r="809" spans="1:7">
      <c r="A809" s="1"/>
      <c r="B809" s="1"/>
      <c r="C809" s="1"/>
      <c r="D809" s="1"/>
      <c r="E809" s="1"/>
      <c r="F809" s="1"/>
      <c r="G809" s="1"/>
    </row>
    <row r="810" spans="1:7">
      <c r="A810" s="1"/>
      <c r="B810" s="1"/>
      <c r="C810" s="1"/>
      <c r="D810" s="1"/>
      <c r="E810" s="1"/>
      <c r="F810" s="1"/>
      <c r="G810" s="1"/>
    </row>
    <row r="811" spans="1:7">
      <c r="A811" s="1"/>
      <c r="B811" s="1"/>
      <c r="C811" s="1"/>
      <c r="D811" s="1"/>
      <c r="E811" s="1"/>
      <c r="F811" s="1"/>
      <c r="G811" s="1"/>
    </row>
    <row r="812" spans="1:7">
      <c r="A812" s="1"/>
      <c r="B812" s="1"/>
      <c r="C812" s="1"/>
      <c r="D812" s="1"/>
      <c r="E812" s="1"/>
      <c r="F812" s="1"/>
      <c r="G812" s="1"/>
    </row>
    <row r="813" spans="1:7">
      <c r="A813" s="1"/>
      <c r="B813" s="1"/>
      <c r="C813" s="1"/>
      <c r="D813" s="1"/>
      <c r="E813" s="1"/>
      <c r="F813" s="1"/>
      <c r="G813" s="1"/>
    </row>
    <row r="814" spans="1:7">
      <c r="A814" s="1"/>
      <c r="B814" s="1"/>
      <c r="C814" s="1"/>
      <c r="D814" s="1"/>
      <c r="E814" s="1"/>
      <c r="F814" s="1"/>
      <c r="G814" s="1"/>
    </row>
    <row r="815" spans="1:7">
      <c r="A815" s="1"/>
      <c r="B815" s="1"/>
      <c r="C815" s="1"/>
      <c r="D815" s="1"/>
      <c r="E815" s="1"/>
      <c r="F815" s="1"/>
      <c r="G815" s="1"/>
    </row>
    <row r="816" spans="1:7">
      <c r="A816" s="1"/>
      <c r="B816" s="1"/>
      <c r="C816" s="1"/>
      <c r="D816" s="1"/>
      <c r="E816" s="1"/>
      <c r="F816" s="1"/>
      <c r="G816" s="1"/>
    </row>
    <row r="817" spans="1:7">
      <c r="A817" s="1"/>
      <c r="B817" s="1"/>
      <c r="C817" s="1"/>
      <c r="D817" s="1"/>
      <c r="E817" s="1"/>
      <c r="F817" s="1"/>
      <c r="G817" s="1"/>
    </row>
    <row r="818" spans="1:7">
      <c r="A818" s="1"/>
      <c r="B818" s="1"/>
      <c r="C818" s="1"/>
      <c r="D818" s="1"/>
      <c r="E818" s="1"/>
      <c r="F818" s="1"/>
      <c r="G818" s="1"/>
    </row>
    <row r="819" spans="1:7">
      <c r="A819" s="1"/>
      <c r="B819" s="1"/>
      <c r="C819" s="1"/>
      <c r="D819" s="1"/>
      <c r="E819" s="1"/>
      <c r="F819" s="1"/>
      <c r="G819" s="1"/>
    </row>
    <row r="820" spans="1:7">
      <c r="A820" s="1"/>
      <c r="B820" s="1"/>
      <c r="C820" s="1"/>
      <c r="D820" s="1"/>
      <c r="E820" s="1"/>
      <c r="F820" s="1"/>
      <c r="G820" s="1"/>
    </row>
    <row r="821" spans="1:7">
      <c r="A821" s="1"/>
      <c r="B821" s="1"/>
      <c r="C821" s="1"/>
      <c r="D821" s="1"/>
      <c r="E821" s="1"/>
      <c r="F821" s="1"/>
      <c r="G821" s="1"/>
    </row>
    <row r="822" spans="1:7">
      <c r="A822" s="1"/>
      <c r="B822" s="1"/>
      <c r="C822" s="1"/>
      <c r="D822" s="1"/>
      <c r="E822" s="1"/>
      <c r="F822" s="1"/>
      <c r="G822" s="1"/>
    </row>
    <row r="823" spans="1:7">
      <c r="A823" s="1"/>
      <c r="B823" s="1"/>
      <c r="C823" s="1"/>
      <c r="D823" s="1"/>
      <c r="E823" s="1"/>
      <c r="F823" s="1"/>
      <c r="G823" s="1"/>
    </row>
    <row r="824" spans="1:7">
      <c r="A824" s="1"/>
      <c r="B824" s="1"/>
      <c r="C824" s="1"/>
      <c r="D824" s="1"/>
      <c r="E824" s="1"/>
      <c r="F824" s="1"/>
      <c r="G824" s="1"/>
    </row>
    <row r="825" spans="1:7">
      <c r="A825" s="1"/>
      <c r="B825" s="1"/>
      <c r="C825" s="1"/>
      <c r="D825" s="1"/>
      <c r="E825" s="1"/>
      <c r="F825" s="1"/>
      <c r="G825" s="1"/>
    </row>
    <row r="826" spans="1:7">
      <c r="A826" s="1"/>
      <c r="B826" s="1"/>
      <c r="C826" s="1"/>
      <c r="D826" s="1"/>
      <c r="E826" s="1"/>
      <c r="F826" s="1"/>
      <c r="G826" s="1"/>
    </row>
    <row r="827" spans="1:7">
      <c r="A827" s="1"/>
      <c r="B827" s="1"/>
      <c r="C827" s="1"/>
      <c r="D827" s="1"/>
      <c r="E827" s="1"/>
      <c r="F827" s="1"/>
      <c r="G827" s="1"/>
    </row>
    <row r="828" spans="1:7">
      <c r="A828" s="1"/>
      <c r="B828" s="1"/>
      <c r="C828" s="1"/>
      <c r="D828" s="1"/>
      <c r="E828" s="1"/>
      <c r="F828" s="1"/>
      <c r="G828" s="1"/>
    </row>
    <row r="829" spans="1:7">
      <c r="A829" s="1"/>
      <c r="B829" s="1"/>
      <c r="C829" s="1"/>
      <c r="D829" s="1"/>
      <c r="E829" s="1"/>
      <c r="F829" s="1"/>
      <c r="G829" s="1"/>
    </row>
    <row r="830" spans="1:7">
      <c r="A830" s="1"/>
      <c r="B830" s="1"/>
      <c r="C830" s="1"/>
      <c r="D830" s="1"/>
      <c r="E830" s="1"/>
      <c r="F830" s="1"/>
      <c r="G830" s="1"/>
    </row>
    <row r="831" spans="1:7">
      <c r="A831" s="1"/>
      <c r="B831" s="1"/>
      <c r="C831" s="1"/>
      <c r="D831" s="1"/>
      <c r="E831" s="1"/>
      <c r="F831" s="1"/>
      <c r="G831" s="1"/>
    </row>
    <row r="832" spans="1:7">
      <c r="A832" s="1"/>
      <c r="B832" s="1"/>
      <c r="C832" s="1"/>
      <c r="D832" s="1"/>
      <c r="E832" s="1"/>
      <c r="F832" s="1"/>
      <c r="G832" s="1"/>
    </row>
    <row r="833" spans="1:7">
      <c r="A833" s="1"/>
      <c r="B833" s="1"/>
      <c r="C833" s="1"/>
      <c r="D833" s="1"/>
      <c r="E833" s="1"/>
      <c r="F833" s="1"/>
      <c r="G833" s="1"/>
    </row>
    <row r="834" spans="1:7">
      <c r="A834" s="1"/>
      <c r="B834" s="1"/>
      <c r="C834" s="1"/>
      <c r="D834" s="1"/>
      <c r="E834" s="1"/>
      <c r="F834" s="1"/>
      <c r="G834" s="1"/>
    </row>
    <row r="835" spans="1:7">
      <c r="A835" s="1"/>
      <c r="B835" s="1"/>
      <c r="C835" s="1"/>
      <c r="D835" s="1"/>
      <c r="E835" s="1"/>
      <c r="F835" s="1"/>
      <c r="G835" s="1"/>
    </row>
    <row r="836" spans="1:7">
      <c r="A836" s="1"/>
      <c r="B836" s="1"/>
      <c r="C836" s="1"/>
      <c r="D836" s="1"/>
      <c r="E836" s="1"/>
      <c r="F836" s="1"/>
      <c r="G836" s="1"/>
    </row>
    <row r="837" spans="1:7">
      <c r="A837" s="1"/>
      <c r="B837" s="1"/>
      <c r="C837" s="1"/>
      <c r="D837" s="1"/>
      <c r="E837" s="1"/>
      <c r="F837" s="1"/>
      <c r="G837" s="1"/>
    </row>
    <row r="838" spans="1:7">
      <c r="A838" s="1"/>
      <c r="B838" s="1"/>
      <c r="C838" s="1"/>
      <c r="D838" s="1"/>
      <c r="E838" s="1"/>
      <c r="F838" s="1"/>
      <c r="G838" s="1"/>
    </row>
    <row r="839" spans="1:7">
      <c r="A839" s="1"/>
      <c r="B839" s="1"/>
      <c r="C839" s="1"/>
      <c r="D839" s="1"/>
      <c r="E839" s="1"/>
      <c r="F839" s="1"/>
      <c r="G839" s="1"/>
    </row>
    <row r="840" spans="1:7">
      <c r="A840" s="1"/>
      <c r="B840" s="1"/>
      <c r="C840" s="1"/>
      <c r="D840" s="1"/>
      <c r="E840" s="1"/>
      <c r="F840" s="1"/>
      <c r="G840" s="1"/>
    </row>
    <row r="841" spans="1:7">
      <c r="A841" s="1"/>
      <c r="B841" s="1"/>
      <c r="C841" s="1"/>
      <c r="D841" s="1"/>
      <c r="E841" s="1"/>
      <c r="F841" s="1"/>
      <c r="G841" s="1"/>
    </row>
    <row r="842" spans="1:7">
      <c r="A842" s="1"/>
      <c r="B842" s="1"/>
      <c r="C842" s="1"/>
      <c r="D842" s="1"/>
      <c r="E842" s="1"/>
      <c r="F842" s="1"/>
      <c r="G842" s="1"/>
    </row>
    <row r="843" spans="1:7">
      <c r="A843" s="1"/>
      <c r="B843" s="1"/>
      <c r="C843" s="1"/>
      <c r="D843" s="1"/>
      <c r="E843" s="1"/>
      <c r="F843" s="1"/>
      <c r="G843" s="1"/>
    </row>
    <row r="844" spans="1:7">
      <c r="A844" s="1"/>
      <c r="B844" s="1"/>
      <c r="C844" s="1"/>
      <c r="D844" s="1"/>
      <c r="E844" s="1"/>
      <c r="F844" s="1"/>
      <c r="G844" s="1"/>
    </row>
    <row r="845" spans="1:7">
      <c r="A845" s="1"/>
      <c r="B845" s="1"/>
      <c r="C845" s="1"/>
      <c r="D845" s="1"/>
      <c r="E845" s="1"/>
      <c r="F845" s="1"/>
      <c r="G845" s="1"/>
    </row>
    <row r="846" spans="1:7">
      <c r="A846" s="1"/>
      <c r="B846" s="1"/>
      <c r="C846" s="1"/>
      <c r="D846" s="1"/>
      <c r="E846" s="1"/>
      <c r="F846" s="1"/>
      <c r="G846" s="1"/>
    </row>
    <row r="847" spans="1:7">
      <c r="A847" s="1"/>
      <c r="B847" s="1"/>
      <c r="C847" s="1"/>
      <c r="D847" s="1"/>
      <c r="E847" s="1"/>
      <c r="F847" s="1"/>
      <c r="G847" s="1"/>
    </row>
    <row r="848" spans="1:7">
      <c r="A848" s="1"/>
      <c r="B848" s="1"/>
      <c r="C848" s="1"/>
      <c r="D848" s="1"/>
      <c r="E848" s="1"/>
      <c r="F848" s="1"/>
      <c r="G848" s="1"/>
    </row>
    <row r="849" spans="1:7">
      <c r="A849" s="1"/>
      <c r="B849" s="1"/>
      <c r="C849" s="1"/>
      <c r="D849" s="1"/>
      <c r="E849" s="1"/>
      <c r="F849" s="1"/>
      <c r="G849" s="1"/>
    </row>
    <row r="850" spans="1:7">
      <c r="A850" s="1"/>
      <c r="B850" s="1"/>
      <c r="C850" s="1"/>
      <c r="D850" s="1"/>
      <c r="E850" s="1"/>
      <c r="F850" s="1"/>
      <c r="G850" s="1"/>
    </row>
    <row r="851" spans="1:7">
      <c r="A851" s="1"/>
      <c r="B851" s="1"/>
      <c r="C851" s="1"/>
      <c r="D851" s="1"/>
      <c r="E851" s="1"/>
      <c r="F851" s="1"/>
      <c r="G851" s="1"/>
    </row>
    <row r="852" spans="1:7">
      <c r="A852" s="1"/>
      <c r="B852" s="1"/>
      <c r="C852" s="1"/>
      <c r="D852" s="1"/>
      <c r="E852" s="1"/>
      <c r="F852" s="1"/>
      <c r="G852" s="1"/>
    </row>
    <row r="853" spans="1:7">
      <c r="A853" s="1"/>
      <c r="B853" s="1"/>
      <c r="C853" s="1"/>
      <c r="D853" s="1"/>
      <c r="E853" s="1"/>
      <c r="F853" s="1"/>
      <c r="G853" s="1"/>
    </row>
    <row r="854" spans="1:7">
      <c r="A854" s="1"/>
      <c r="B854" s="1"/>
      <c r="C854" s="1"/>
      <c r="D854" s="1"/>
      <c r="E854" s="1"/>
      <c r="F854" s="1"/>
      <c r="G854" s="1"/>
    </row>
    <row r="855" spans="1:7">
      <c r="A855" s="1"/>
      <c r="B855" s="1"/>
      <c r="C855" s="1"/>
      <c r="D855" s="1"/>
      <c r="E855" s="1"/>
      <c r="F855" s="1"/>
      <c r="G855" s="1"/>
    </row>
    <row r="856" spans="1:7">
      <c r="A856" s="1"/>
      <c r="B856" s="1"/>
      <c r="C856" s="1"/>
      <c r="D856" s="1"/>
      <c r="E856" s="1"/>
      <c r="F856" s="1"/>
      <c r="G856" s="1"/>
    </row>
    <row r="857" spans="1:7">
      <c r="A857" s="1"/>
      <c r="B857" s="1"/>
      <c r="C857" s="1"/>
      <c r="D857" s="1"/>
      <c r="E857" s="1"/>
      <c r="F857" s="1"/>
      <c r="G857" s="1"/>
    </row>
    <row r="858" spans="1:7">
      <c r="A858" s="1"/>
      <c r="B858" s="1"/>
      <c r="C858" s="1"/>
      <c r="D858" s="1"/>
      <c r="E858" s="1"/>
      <c r="F858" s="1"/>
      <c r="G858" s="1"/>
    </row>
    <row r="859" spans="1:7">
      <c r="A859" s="1"/>
      <c r="B859" s="1"/>
      <c r="C859" s="1"/>
      <c r="D859" s="1"/>
      <c r="E859" s="1"/>
      <c r="F859" s="1"/>
      <c r="G859" s="1"/>
    </row>
    <row r="860" spans="1:7">
      <c r="A860" s="1"/>
      <c r="B860" s="1"/>
      <c r="C860" s="1"/>
      <c r="D860" s="1"/>
      <c r="E860" s="1"/>
      <c r="F860" s="1"/>
      <c r="G860" s="1"/>
    </row>
    <row r="861" spans="1:7">
      <c r="A861" s="1"/>
      <c r="B861" s="1"/>
      <c r="C861" s="1"/>
      <c r="D861" s="1"/>
      <c r="E861" s="1"/>
      <c r="F861" s="1"/>
      <c r="G861" s="1"/>
    </row>
    <row r="862" spans="1:7">
      <c r="A862" s="1"/>
      <c r="B862" s="1"/>
      <c r="C862" s="1"/>
      <c r="D862" s="1"/>
      <c r="E862" s="1"/>
      <c r="F862" s="1"/>
      <c r="G862" s="1"/>
    </row>
    <row r="863" spans="1:7">
      <c r="A863" s="1"/>
      <c r="B863" s="1"/>
      <c r="C863" s="1"/>
      <c r="D863" s="1"/>
      <c r="E863" s="1"/>
      <c r="F863" s="1"/>
      <c r="G863" s="1"/>
    </row>
    <row r="864" spans="1:7">
      <c r="A864" s="1"/>
      <c r="B864" s="1"/>
      <c r="C864" s="1"/>
      <c r="D864" s="1"/>
      <c r="E864" s="1"/>
      <c r="F864" s="1"/>
      <c r="G864" s="1"/>
    </row>
    <row r="865" spans="1:7">
      <c r="A865" s="1"/>
      <c r="B865" s="1"/>
      <c r="C865" s="1"/>
      <c r="D865" s="1"/>
      <c r="E865" s="1"/>
      <c r="F865" s="1"/>
      <c r="G865" s="1"/>
    </row>
    <row r="866" spans="1:7">
      <c r="A866" s="1"/>
      <c r="B866" s="1"/>
      <c r="C866" s="1"/>
      <c r="D866" s="1"/>
      <c r="E866" s="1"/>
      <c r="F866" s="1"/>
      <c r="G866" s="1"/>
    </row>
    <row r="867" spans="1:7">
      <c r="A867" s="1"/>
      <c r="B867" s="1"/>
      <c r="C867" s="1"/>
      <c r="D867" s="1"/>
      <c r="E867" s="1"/>
      <c r="F867" s="1"/>
      <c r="G867" s="1"/>
    </row>
    <row r="868" spans="1:7">
      <c r="A868" s="1"/>
      <c r="B868" s="1"/>
      <c r="C868" s="1"/>
      <c r="D868" s="1"/>
      <c r="E868" s="1"/>
      <c r="F868" s="1"/>
      <c r="G868" s="1"/>
    </row>
    <row r="869" spans="1:7">
      <c r="A869" s="1"/>
      <c r="B869" s="1"/>
      <c r="C869" s="1"/>
      <c r="D869" s="1"/>
      <c r="E869" s="1"/>
      <c r="F869" s="1"/>
      <c r="G869" s="1"/>
    </row>
    <row r="870" spans="1:7">
      <c r="A870" s="1"/>
      <c r="B870" s="1"/>
      <c r="C870" s="1"/>
      <c r="D870" s="1"/>
      <c r="E870" s="1"/>
      <c r="F870" s="1"/>
      <c r="G870" s="1"/>
    </row>
    <row r="871" spans="1:7">
      <c r="A871" s="1"/>
      <c r="B871" s="1"/>
      <c r="C871" s="1"/>
      <c r="D871" s="1"/>
      <c r="E871" s="1"/>
      <c r="F871" s="1"/>
      <c r="G871" s="1"/>
    </row>
    <row r="872" spans="1:7">
      <c r="A872" s="1"/>
      <c r="B872" s="1"/>
      <c r="C872" s="1"/>
      <c r="D872" s="1"/>
      <c r="E872" s="1"/>
      <c r="F872" s="1"/>
      <c r="G872" s="1"/>
    </row>
    <row r="873" spans="1:7">
      <c r="A873" s="1"/>
      <c r="B873" s="1"/>
      <c r="C873" s="1"/>
      <c r="D873" s="1"/>
      <c r="E873" s="1"/>
      <c r="F873" s="1"/>
      <c r="G873" s="1"/>
    </row>
    <row r="874" spans="1:7">
      <c r="A874" s="1"/>
      <c r="B874" s="1"/>
      <c r="C874" s="1"/>
      <c r="D874" s="1"/>
      <c r="E874" s="1"/>
      <c r="F874" s="1"/>
      <c r="G874" s="1"/>
    </row>
    <row r="875" spans="1:7">
      <c r="A875" s="1"/>
      <c r="B875" s="1"/>
      <c r="C875" s="1"/>
      <c r="D875" s="1"/>
      <c r="E875" s="1"/>
      <c r="F875" s="1"/>
      <c r="G875" s="1"/>
    </row>
    <row r="876" spans="1:7">
      <c r="A876" s="1"/>
      <c r="B876" s="1"/>
      <c r="C876" s="1"/>
      <c r="D876" s="1"/>
      <c r="E876" s="1"/>
      <c r="F876" s="1"/>
      <c r="G876" s="1"/>
    </row>
    <row r="877" spans="1:7">
      <c r="A877" s="1"/>
      <c r="B877" s="1"/>
      <c r="C877" s="1"/>
      <c r="D877" s="1"/>
      <c r="E877" s="1"/>
      <c r="F877" s="1"/>
      <c r="G877" s="1"/>
    </row>
    <row r="878" spans="1:7">
      <c r="A878" s="1"/>
      <c r="B878" s="1"/>
      <c r="C878" s="1"/>
      <c r="D878" s="1"/>
      <c r="E878" s="1"/>
      <c r="F878" s="1"/>
      <c r="G878" s="1"/>
    </row>
    <row r="879" spans="1:7">
      <c r="A879" s="1"/>
      <c r="B879" s="1"/>
      <c r="C879" s="1"/>
      <c r="D879" s="1"/>
      <c r="E879" s="1"/>
      <c r="F879" s="1"/>
      <c r="G879" s="1"/>
    </row>
    <row r="880" spans="1:7">
      <c r="A880" s="1"/>
      <c r="B880" s="1"/>
      <c r="C880" s="1"/>
      <c r="D880" s="1"/>
      <c r="E880" s="1"/>
      <c r="F880" s="1"/>
      <c r="G880" s="1"/>
    </row>
    <row r="881" spans="1:7">
      <c r="A881" s="1"/>
      <c r="B881" s="1"/>
      <c r="C881" s="1"/>
      <c r="D881" s="1"/>
      <c r="E881" s="1"/>
      <c r="F881" s="1"/>
      <c r="G881" s="1"/>
    </row>
    <row r="882" spans="1:7">
      <c r="A882" s="1"/>
      <c r="B882" s="1"/>
      <c r="C882" s="1"/>
      <c r="D882" s="1"/>
      <c r="E882" s="1"/>
      <c r="F882" s="1"/>
      <c r="G882" s="1"/>
    </row>
    <row r="883" spans="1:7">
      <c r="A883" s="1"/>
      <c r="B883" s="1"/>
      <c r="C883" s="1"/>
      <c r="D883" s="1"/>
      <c r="E883" s="1"/>
      <c r="F883" s="1"/>
      <c r="G883" s="1"/>
    </row>
    <row r="884" spans="1:7">
      <c r="A884" s="1"/>
      <c r="B884" s="1"/>
      <c r="C884" s="1"/>
      <c r="D884" s="1"/>
      <c r="E884" s="1"/>
      <c r="F884" s="1"/>
      <c r="G884" s="1"/>
    </row>
    <row r="885" spans="1:7">
      <c r="A885" s="1"/>
      <c r="B885" s="1"/>
      <c r="C885" s="1"/>
      <c r="D885" s="1"/>
      <c r="E885" s="1"/>
      <c r="F885" s="1"/>
      <c r="G885" s="1"/>
    </row>
    <row r="886" spans="1:7">
      <c r="A886" s="1"/>
      <c r="B886" s="1"/>
      <c r="C886" s="1"/>
      <c r="D886" s="1"/>
      <c r="E886" s="1"/>
      <c r="F886" s="1"/>
      <c r="G886" s="1"/>
    </row>
    <row r="887" spans="1:7">
      <c r="A887" s="1"/>
      <c r="B887" s="1"/>
      <c r="C887" s="1"/>
      <c r="D887" s="1"/>
      <c r="E887" s="1"/>
      <c r="F887" s="1"/>
      <c r="G887" s="1"/>
    </row>
    <row r="888" spans="1:7">
      <c r="A888" s="1"/>
      <c r="B888" s="1"/>
      <c r="C888" s="1"/>
      <c r="D888" s="1"/>
      <c r="E888" s="1"/>
      <c r="F888" s="1"/>
      <c r="G888" s="1"/>
    </row>
    <row r="889" spans="1:7">
      <c r="A889" s="1"/>
      <c r="B889" s="1"/>
      <c r="C889" s="1"/>
      <c r="D889" s="1"/>
      <c r="E889" s="1"/>
      <c r="F889" s="1"/>
      <c r="G889" s="1"/>
    </row>
    <row r="890" spans="1:7">
      <c r="A890" s="1"/>
      <c r="B890" s="1"/>
      <c r="C890" s="1"/>
      <c r="D890" s="1"/>
      <c r="E890" s="1"/>
      <c r="F890" s="1"/>
      <c r="G890" s="1"/>
    </row>
    <row r="891" spans="1:7">
      <c r="A891" s="1"/>
      <c r="B891" s="1"/>
      <c r="C891" s="1"/>
      <c r="D891" s="1"/>
      <c r="E891" s="1"/>
      <c r="F891" s="1"/>
      <c r="G891" s="1"/>
    </row>
    <row r="892" spans="1:7">
      <c r="A892" s="1"/>
      <c r="B892" s="1"/>
      <c r="C892" s="1"/>
      <c r="D892" s="1"/>
      <c r="E892" s="1"/>
      <c r="F892" s="1"/>
      <c r="G892" s="1"/>
    </row>
    <row r="893" spans="1:7">
      <c r="A893" s="1"/>
      <c r="B893" s="1"/>
      <c r="C893" s="1"/>
      <c r="D893" s="1"/>
      <c r="E893" s="1"/>
      <c r="F893" s="1"/>
      <c r="G893" s="1"/>
    </row>
    <row r="894" spans="1:7">
      <c r="A894" s="1"/>
      <c r="B894" s="1"/>
      <c r="C894" s="1"/>
      <c r="D894" s="1"/>
      <c r="E894" s="1"/>
      <c r="F894" s="1"/>
      <c r="G894" s="1"/>
    </row>
    <row r="895" spans="1:7">
      <c r="A895" s="1"/>
      <c r="B895" s="1"/>
      <c r="C895" s="1"/>
      <c r="D895" s="1"/>
      <c r="E895" s="1"/>
      <c r="F895" s="1"/>
      <c r="G895" s="1"/>
    </row>
    <row r="896" spans="1:7">
      <c r="A896" s="1"/>
      <c r="B896" s="1"/>
      <c r="C896" s="1"/>
      <c r="D896" s="1"/>
      <c r="E896" s="1"/>
      <c r="F896" s="1"/>
      <c r="G896" s="1"/>
    </row>
    <row r="897" spans="1:7">
      <c r="A897" s="1"/>
      <c r="B897" s="1"/>
      <c r="C897" s="1"/>
      <c r="D897" s="1"/>
      <c r="E897" s="1"/>
      <c r="F897" s="1"/>
      <c r="G897" s="1"/>
    </row>
    <row r="898" spans="1:7">
      <c r="A898" s="1"/>
      <c r="B898" s="1"/>
      <c r="C898" s="1"/>
      <c r="D898" s="1"/>
      <c r="E898" s="1"/>
      <c r="F898" s="1"/>
      <c r="G898" s="1"/>
    </row>
    <row r="899" spans="1:7">
      <c r="A899" s="1"/>
      <c r="B899" s="1"/>
      <c r="C899" s="1"/>
      <c r="D899" s="1"/>
      <c r="E899" s="1"/>
      <c r="F899" s="1"/>
      <c r="G899" s="1"/>
    </row>
    <row r="900" spans="1:7">
      <c r="A900" s="1"/>
      <c r="B900" s="1"/>
      <c r="C900" s="1"/>
      <c r="D900" s="1"/>
      <c r="E900" s="1"/>
      <c r="F900" s="1"/>
      <c r="G900" s="1"/>
    </row>
    <row r="901" spans="1:7">
      <c r="A901" s="1"/>
      <c r="B901" s="1"/>
      <c r="C901" s="1"/>
      <c r="D901" s="1"/>
      <c r="E901" s="1"/>
      <c r="F901" s="1"/>
      <c r="G901" s="1"/>
    </row>
    <row r="902" spans="1:7">
      <c r="A902" s="1"/>
      <c r="B902" s="1"/>
      <c r="C902" s="1"/>
      <c r="D902" s="1"/>
      <c r="E902" s="1"/>
      <c r="F902" s="1"/>
      <c r="G902" s="1"/>
    </row>
    <row r="903" spans="1:7">
      <c r="A903" s="1"/>
      <c r="B903" s="1"/>
      <c r="C903" s="1"/>
      <c r="D903" s="1"/>
      <c r="E903" s="1"/>
      <c r="F903" s="1"/>
      <c r="G903" s="1"/>
    </row>
    <row r="904" spans="1:7">
      <c r="A904" s="1"/>
      <c r="B904" s="1"/>
      <c r="C904" s="1"/>
      <c r="D904" s="1"/>
      <c r="E904" s="1"/>
      <c r="F904" s="1"/>
      <c r="G904" s="1"/>
    </row>
    <row r="905" spans="1:7">
      <c r="A905" s="1"/>
      <c r="B905" s="1"/>
      <c r="C905" s="1"/>
      <c r="D905" s="1"/>
      <c r="E905" s="1"/>
      <c r="F905" s="1"/>
      <c r="G905" s="1"/>
    </row>
    <row r="906" spans="1:7">
      <c r="A906" s="1"/>
      <c r="B906" s="1"/>
      <c r="C906" s="1"/>
      <c r="D906" s="1"/>
      <c r="E906" s="1"/>
      <c r="F906" s="1"/>
      <c r="G906" s="1"/>
    </row>
    <row r="907" spans="1:7">
      <c r="A907" s="1"/>
      <c r="B907" s="1"/>
      <c r="C907" s="1"/>
      <c r="D907" s="1"/>
      <c r="E907" s="1"/>
      <c r="F907" s="1"/>
      <c r="G907" s="1"/>
    </row>
    <row r="908" spans="1:7">
      <c r="A908" s="1"/>
      <c r="B908" s="1"/>
      <c r="C908" s="1"/>
      <c r="D908" s="1"/>
      <c r="E908" s="1"/>
      <c r="F908" s="1"/>
      <c r="G908" s="1"/>
    </row>
    <row r="909" spans="1:7">
      <c r="A909" s="1"/>
      <c r="B909" s="1"/>
      <c r="C909" s="1"/>
      <c r="D909" s="1"/>
      <c r="E909" s="1"/>
      <c r="F909" s="1"/>
      <c r="G909" s="1"/>
    </row>
    <row r="910" spans="1:7">
      <c r="A910" s="1"/>
      <c r="B910" s="1"/>
      <c r="C910" s="1"/>
      <c r="D910" s="1"/>
      <c r="E910" s="1"/>
      <c r="F910" s="1"/>
      <c r="G910" s="1"/>
    </row>
    <row r="911" spans="1:7">
      <c r="A911" s="1"/>
      <c r="B911" s="1"/>
      <c r="C911" s="1"/>
      <c r="D911" s="1"/>
      <c r="E911" s="1"/>
      <c r="F911" s="1"/>
      <c r="G911" s="1"/>
    </row>
    <row r="912" spans="1:7">
      <c r="A912" s="1"/>
      <c r="B912" s="1"/>
      <c r="C912" s="1"/>
      <c r="D912" s="1"/>
      <c r="E912" s="1"/>
      <c r="F912" s="1"/>
      <c r="G912" s="1"/>
    </row>
    <row r="913" spans="1:7">
      <c r="A913" s="1"/>
      <c r="B913" s="1"/>
      <c r="C913" s="1"/>
      <c r="D913" s="1"/>
      <c r="E913" s="1"/>
      <c r="F913" s="1"/>
      <c r="G913" s="1"/>
    </row>
    <row r="914" spans="1:7">
      <c r="A914" s="1"/>
      <c r="B914" s="1"/>
      <c r="C914" s="1"/>
      <c r="D914" s="1"/>
      <c r="E914" s="1"/>
      <c r="F914" s="1"/>
      <c r="G914" s="1"/>
    </row>
    <row r="915" spans="1:7">
      <c r="A915" s="1"/>
      <c r="B915" s="1"/>
      <c r="C915" s="1"/>
      <c r="D915" s="1"/>
      <c r="E915" s="1"/>
      <c r="F915" s="1"/>
      <c r="G915" s="1"/>
    </row>
    <row r="916" spans="1:7">
      <c r="A916" s="1"/>
      <c r="B916" s="1"/>
      <c r="C916" s="1"/>
      <c r="D916" s="1"/>
      <c r="E916" s="1"/>
      <c r="F916" s="1"/>
      <c r="G916" s="1"/>
    </row>
    <row r="917" spans="1:7">
      <c r="A917" s="1"/>
      <c r="B917" s="1"/>
      <c r="C917" s="1"/>
      <c r="D917" s="1"/>
      <c r="E917" s="1"/>
      <c r="F917" s="1"/>
      <c r="G917" s="1"/>
    </row>
    <row r="918" spans="1:7">
      <c r="A918" s="1"/>
      <c r="B918" s="1"/>
      <c r="C918" s="1"/>
      <c r="D918" s="1"/>
      <c r="E918" s="1"/>
      <c r="F918" s="1"/>
      <c r="G918" s="1"/>
    </row>
    <row r="919" spans="1:7">
      <c r="A919" s="1"/>
      <c r="B919" s="1"/>
      <c r="C919" s="1"/>
      <c r="D919" s="1"/>
      <c r="E919" s="1"/>
      <c r="F919" s="1"/>
      <c r="G919" s="1"/>
    </row>
    <row r="920" spans="1:7">
      <c r="A920" s="1"/>
      <c r="B920" s="1"/>
      <c r="C920" s="1"/>
      <c r="D920" s="1"/>
      <c r="E920" s="1"/>
      <c r="F920" s="1"/>
      <c r="G920" s="1"/>
    </row>
    <row r="921" spans="1:7">
      <c r="A921" s="1"/>
      <c r="B921" s="1"/>
      <c r="C921" s="1"/>
      <c r="D921" s="1"/>
      <c r="E921" s="1"/>
      <c r="F921" s="1"/>
      <c r="G921" s="1"/>
    </row>
    <row r="922" spans="1:7">
      <c r="A922" s="1"/>
      <c r="B922" s="1"/>
      <c r="C922" s="1"/>
      <c r="D922" s="1"/>
      <c r="E922" s="1"/>
      <c r="F922" s="1"/>
      <c r="G922" s="1"/>
    </row>
    <row r="923" spans="1:7">
      <c r="A923" s="1"/>
      <c r="B923" s="1"/>
      <c r="C923" s="1"/>
      <c r="D923" s="1"/>
      <c r="E923" s="1"/>
      <c r="F923" s="1"/>
      <c r="G923" s="1"/>
    </row>
    <row r="924" spans="1:7">
      <c r="A924" s="1"/>
      <c r="B924" s="1"/>
      <c r="C924" s="1"/>
      <c r="D924" s="1"/>
      <c r="E924" s="1"/>
      <c r="F924" s="1"/>
      <c r="G924" s="1"/>
    </row>
    <row r="925" spans="1:7">
      <c r="A925" s="1"/>
      <c r="B925" s="1"/>
      <c r="C925" s="1"/>
      <c r="D925" s="1"/>
      <c r="E925" s="1"/>
      <c r="F925" s="1"/>
      <c r="G925" s="1"/>
    </row>
    <row r="926" spans="1:7">
      <c r="A926" s="1"/>
      <c r="B926" s="1"/>
      <c r="C926" s="1"/>
      <c r="D926" s="1"/>
      <c r="E926" s="1"/>
      <c r="F926" s="1"/>
      <c r="G926" s="1"/>
    </row>
    <row r="927" spans="1:7">
      <c r="A927" s="1"/>
      <c r="B927" s="1"/>
      <c r="C927" s="1"/>
      <c r="D927" s="1"/>
      <c r="E927" s="1"/>
      <c r="F927" s="1"/>
      <c r="G927" s="1"/>
    </row>
    <row r="928" spans="1:7">
      <c r="A928" s="1"/>
      <c r="B928" s="1"/>
      <c r="C928" s="1"/>
      <c r="D928" s="1"/>
      <c r="E928" s="1"/>
      <c r="F928" s="1"/>
      <c r="G928" s="1"/>
    </row>
    <row r="929" spans="1:7">
      <c r="A929" s="1"/>
      <c r="B929" s="1"/>
      <c r="C929" s="1"/>
      <c r="D929" s="1"/>
      <c r="E929" s="1"/>
      <c r="F929" s="1"/>
      <c r="G929" s="1"/>
    </row>
    <row r="930" spans="1:7">
      <c r="A930" s="1"/>
      <c r="B930" s="1"/>
      <c r="C930" s="1"/>
      <c r="D930" s="1"/>
      <c r="E930" s="1"/>
      <c r="F930" s="1"/>
      <c r="G930" s="1"/>
    </row>
    <row r="931" spans="1:7">
      <c r="A931" s="1"/>
      <c r="B931" s="1"/>
      <c r="C931" s="1"/>
      <c r="D931" s="1"/>
      <c r="E931" s="1"/>
      <c r="F931" s="1"/>
      <c r="G931" s="1"/>
    </row>
    <row r="932" spans="1:7">
      <c r="A932" s="1"/>
      <c r="B932" s="1"/>
      <c r="C932" s="1"/>
      <c r="D932" s="1"/>
      <c r="E932" s="1"/>
      <c r="F932" s="1"/>
      <c r="G932" s="1"/>
    </row>
    <row r="933" spans="1:7">
      <c r="A933" s="1"/>
      <c r="B933" s="1"/>
      <c r="C933" s="1"/>
      <c r="D933" s="1"/>
      <c r="E933" s="1"/>
      <c r="F933" s="1"/>
      <c r="G933" s="1"/>
    </row>
    <row r="934" spans="1:7">
      <c r="A934" s="1"/>
      <c r="B934" s="1"/>
      <c r="C934" s="1"/>
      <c r="D934" s="1"/>
      <c r="E934" s="1"/>
      <c r="F934" s="1"/>
      <c r="G934" s="1"/>
    </row>
    <row r="935" spans="1:7">
      <c r="A935" s="1"/>
      <c r="B935" s="1"/>
      <c r="C935" s="1"/>
      <c r="D935" s="1"/>
      <c r="E935" s="1"/>
      <c r="F935" s="1"/>
      <c r="G935" s="1"/>
    </row>
    <row r="936" spans="1:7">
      <c r="A936" s="1"/>
      <c r="B936" s="1"/>
      <c r="C936" s="1"/>
      <c r="D936" s="1"/>
      <c r="E936" s="1"/>
      <c r="F936" s="1"/>
      <c r="G936" s="1"/>
    </row>
    <row r="937" spans="1:7">
      <c r="A937" s="1"/>
      <c r="B937" s="1"/>
      <c r="C937" s="1"/>
      <c r="D937" s="1"/>
      <c r="E937" s="1"/>
      <c r="F937" s="1"/>
      <c r="G937" s="1"/>
    </row>
    <row r="938" spans="1:7">
      <c r="A938" s="1"/>
      <c r="B938" s="1"/>
      <c r="C938" s="1"/>
      <c r="D938" s="1"/>
      <c r="E938" s="1"/>
      <c r="F938" s="1"/>
      <c r="G938" s="1"/>
    </row>
    <row r="939" spans="1:7">
      <c r="A939" s="1"/>
      <c r="B939" s="1"/>
      <c r="C939" s="1"/>
      <c r="D939" s="1"/>
      <c r="E939" s="1"/>
      <c r="F939" s="1"/>
      <c r="G939" s="1"/>
    </row>
    <row r="940" spans="1:7">
      <c r="A940" s="1"/>
      <c r="B940" s="1"/>
      <c r="C940" s="1"/>
      <c r="D940" s="1"/>
      <c r="E940" s="1"/>
      <c r="F940" s="1"/>
      <c r="G940" s="1"/>
    </row>
    <row r="941" spans="1:7">
      <c r="A941" s="1"/>
      <c r="B941" s="1"/>
      <c r="C941" s="1"/>
      <c r="D941" s="1"/>
      <c r="E941" s="1"/>
      <c r="F941" s="1"/>
      <c r="G941" s="1"/>
    </row>
    <row r="942" spans="1:7">
      <c r="A942" s="1"/>
      <c r="B942" s="1"/>
      <c r="C942" s="1"/>
      <c r="D942" s="1"/>
      <c r="E942" s="1"/>
      <c r="F942" s="1"/>
      <c r="G942" s="1"/>
    </row>
    <row r="943" spans="1:7">
      <c r="A943" s="1"/>
      <c r="B943" s="1"/>
      <c r="C943" s="1"/>
      <c r="D943" s="1"/>
      <c r="E943" s="1"/>
      <c r="F943" s="1"/>
      <c r="G943" s="1"/>
    </row>
    <row r="944" spans="1:7">
      <c r="A944" s="1"/>
      <c r="B944" s="1"/>
      <c r="C944" s="1"/>
      <c r="D944" s="1"/>
      <c r="E944" s="1"/>
      <c r="F944" s="1"/>
      <c r="G944" s="1"/>
    </row>
    <row r="945" spans="1:7">
      <c r="A945" s="1"/>
      <c r="B945" s="1"/>
      <c r="C945" s="1"/>
      <c r="D945" s="1"/>
      <c r="E945" s="1"/>
      <c r="F945" s="1"/>
      <c r="G945" s="1"/>
    </row>
    <row r="946" spans="1:7">
      <c r="A946" s="1"/>
      <c r="B946" s="1"/>
      <c r="C946" s="1"/>
      <c r="D946" s="1"/>
      <c r="E946" s="1"/>
      <c r="F946" s="1"/>
      <c r="G946" s="1"/>
    </row>
    <row r="947" spans="1:7">
      <c r="A947" s="1"/>
      <c r="B947" s="1"/>
      <c r="C947" s="1"/>
      <c r="D947" s="1"/>
      <c r="E947" s="1"/>
      <c r="F947" s="1"/>
      <c r="G947" s="1"/>
    </row>
    <row r="948" spans="1:7">
      <c r="A948" s="1"/>
      <c r="B948" s="1"/>
      <c r="C948" s="1"/>
      <c r="D948" s="1"/>
      <c r="E948" s="1"/>
      <c r="F948" s="1"/>
      <c r="G948" s="1"/>
    </row>
    <row r="949" spans="1:7">
      <c r="A949" s="1"/>
      <c r="B949" s="1"/>
      <c r="C949" s="1"/>
      <c r="D949" s="1"/>
      <c r="E949" s="1"/>
      <c r="F949" s="1"/>
      <c r="G949" s="1"/>
    </row>
    <row r="950" spans="1:7">
      <c r="A950" s="1"/>
      <c r="B950" s="1"/>
      <c r="C950" s="1"/>
      <c r="D950" s="1"/>
      <c r="E950" s="1"/>
      <c r="F950" s="1"/>
      <c r="G950" s="1"/>
    </row>
    <row r="951" spans="1:7">
      <c r="A951" s="1"/>
      <c r="B951" s="1"/>
      <c r="C951" s="1"/>
      <c r="D951" s="1"/>
      <c r="E951" s="1"/>
      <c r="F951" s="1"/>
      <c r="G951" s="1"/>
    </row>
    <row r="952" spans="1:7">
      <c r="A952" s="1"/>
      <c r="B952" s="1"/>
      <c r="C952" s="1"/>
      <c r="D952" s="1"/>
      <c r="E952" s="1"/>
      <c r="F952" s="1"/>
      <c r="G952" s="1"/>
    </row>
    <row r="953" spans="1:7">
      <c r="A953" s="1"/>
      <c r="B953" s="1"/>
      <c r="C953" s="1"/>
      <c r="D953" s="1"/>
      <c r="E953" s="1"/>
      <c r="F953" s="1"/>
      <c r="G953" s="1"/>
    </row>
    <row r="954" spans="1:7">
      <c r="A954" s="1"/>
      <c r="B954" s="1"/>
      <c r="C954" s="1"/>
      <c r="D954" s="1"/>
      <c r="E954" s="1"/>
      <c r="F954" s="1"/>
      <c r="G954" s="1"/>
    </row>
    <row r="955" spans="1:7">
      <c r="A955" s="1"/>
      <c r="B955" s="1"/>
      <c r="C955" s="1"/>
      <c r="D955" s="1"/>
      <c r="E955" s="1"/>
      <c r="F955" s="1"/>
      <c r="G955" s="1"/>
    </row>
    <row r="956" spans="1:7">
      <c r="A956" s="1"/>
      <c r="B956" s="1"/>
      <c r="C956" s="1"/>
      <c r="D956" s="1"/>
      <c r="E956" s="1"/>
      <c r="F956" s="1"/>
      <c r="G956" s="1"/>
    </row>
    <row r="957" spans="1:7">
      <c r="A957" s="1"/>
      <c r="B957" s="1"/>
      <c r="C957" s="1"/>
      <c r="D957" s="1"/>
      <c r="E957" s="1"/>
      <c r="F957" s="1"/>
      <c r="G957" s="1"/>
    </row>
    <row r="958" spans="1:7">
      <c r="A958" s="1"/>
      <c r="B958" s="1"/>
      <c r="C958" s="1"/>
      <c r="D958" s="1"/>
      <c r="E958" s="1"/>
      <c r="F958" s="1"/>
      <c r="G958" s="1"/>
    </row>
    <row r="959" spans="1:7">
      <c r="A959" s="1"/>
      <c r="B959" s="1"/>
      <c r="C959" s="1"/>
      <c r="D959" s="1"/>
      <c r="E959" s="1"/>
      <c r="F959" s="1"/>
      <c r="G959" s="1"/>
    </row>
    <row r="960" spans="1:7">
      <c r="A960" s="1"/>
      <c r="B960" s="1"/>
      <c r="C960" s="1"/>
      <c r="D960" s="1"/>
      <c r="E960" s="1"/>
      <c r="F960" s="1"/>
      <c r="G960" s="1"/>
    </row>
    <row r="961" spans="1:7">
      <c r="A961" s="1"/>
      <c r="B961" s="1"/>
      <c r="C961" s="1"/>
      <c r="D961" s="1"/>
      <c r="E961" s="1"/>
      <c r="F961" s="1"/>
      <c r="G961" s="1"/>
    </row>
    <row r="962" spans="1:7">
      <c r="A962" s="1"/>
      <c r="B962" s="1"/>
      <c r="C962" s="1"/>
      <c r="D962" s="1"/>
      <c r="E962" s="1"/>
      <c r="F962" s="1"/>
      <c r="G962" s="1"/>
    </row>
    <row r="963" spans="1:7">
      <c r="A963" s="1"/>
      <c r="B963" s="1"/>
      <c r="C963" s="1"/>
      <c r="D963" s="1"/>
      <c r="E963" s="1"/>
      <c r="F963" s="1"/>
      <c r="G963" s="1"/>
    </row>
    <row r="964" spans="1:7">
      <c r="A964" s="1"/>
      <c r="B964" s="1"/>
      <c r="C964" s="1"/>
      <c r="D964" s="1"/>
      <c r="E964" s="1"/>
      <c r="F964" s="1"/>
      <c r="G964" s="1"/>
    </row>
    <row r="965" spans="1:7">
      <c r="A965" s="1"/>
      <c r="B965" s="1"/>
      <c r="C965" s="1"/>
      <c r="D965" s="1"/>
      <c r="E965" s="1"/>
      <c r="F965" s="1"/>
      <c r="G965" s="1"/>
    </row>
    <row r="966" spans="1:7">
      <c r="A966" s="1"/>
      <c r="B966" s="1"/>
      <c r="C966" s="1"/>
      <c r="D966" s="1"/>
      <c r="E966" s="1"/>
      <c r="F966" s="1"/>
      <c r="G966" s="1"/>
    </row>
    <row r="967" spans="1:7">
      <c r="A967" s="1"/>
      <c r="B967" s="1"/>
      <c r="C967" s="1"/>
      <c r="D967" s="1"/>
      <c r="E967" s="1"/>
      <c r="F967" s="1"/>
      <c r="G967" s="1"/>
    </row>
    <row r="968" spans="1:7">
      <c r="A968" s="1"/>
      <c r="B968" s="1"/>
      <c r="C968" s="1"/>
      <c r="D968" s="1"/>
      <c r="E968" s="1"/>
      <c r="F968" s="1"/>
      <c r="G968" s="1"/>
    </row>
    <row r="969" spans="1:7">
      <c r="A969" s="1"/>
      <c r="B969" s="1"/>
      <c r="C969" s="1"/>
      <c r="D969" s="1"/>
      <c r="E969" s="1"/>
      <c r="F969" s="1"/>
      <c r="G969" s="1"/>
    </row>
    <row r="970" spans="1:7">
      <c r="A970" s="1"/>
      <c r="B970" s="1"/>
      <c r="C970" s="1"/>
      <c r="D970" s="1"/>
      <c r="E970" s="1"/>
      <c r="F970" s="1"/>
      <c r="G970" s="1"/>
    </row>
    <row r="971" spans="1:7">
      <c r="A971" s="1"/>
      <c r="B971" s="1"/>
      <c r="C971" s="1"/>
      <c r="D971" s="1"/>
      <c r="E971" s="1"/>
      <c r="F971" s="1"/>
      <c r="G971" s="1"/>
    </row>
    <row r="972" spans="1:7">
      <c r="A972" s="1"/>
      <c r="B972" s="1"/>
      <c r="C972" s="1"/>
      <c r="D972" s="1"/>
      <c r="E972" s="1"/>
      <c r="F972" s="1"/>
      <c r="G972" s="1"/>
    </row>
    <row r="973" spans="1:7">
      <c r="A973" s="1"/>
      <c r="B973" s="1"/>
      <c r="C973" s="1"/>
      <c r="D973" s="1"/>
      <c r="E973" s="1"/>
      <c r="F973" s="1"/>
      <c r="G973" s="1"/>
    </row>
    <row r="974" spans="1:7">
      <c r="A974" s="1"/>
      <c r="B974" s="1"/>
      <c r="C974" s="1"/>
      <c r="D974" s="1"/>
      <c r="E974" s="1"/>
      <c r="F974" s="1"/>
      <c r="G974" s="1"/>
    </row>
    <row r="975" spans="1:7">
      <c r="A975" s="1"/>
      <c r="B975" s="1"/>
      <c r="C975" s="1"/>
      <c r="D975" s="1"/>
      <c r="E975" s="1"/>
      <c r="F975" s="1"/>
      <c r="G975" s="1"/>
    </row>
    <row r="976" spans="1:7">
      <c r="A976" s="1"/>
      <c r="B976" s="1"/>
      <c r="C976" s="1"/>
      <c r="D976" s="1"/>
      <c r="E976" s="1"/>
      <c r="F976" s="1"/>
      <c r="G976" s="1"/>
    </row>
    <row r="977" spans="1:7">
      <c r="A977" s="1"/>
      <c r="B977" s="1"/>
      <c r="C977" s="1"/>
      <c r="D977" s="1"/>
      <c r="E977" s="1"/>
      <c r="F977" s="1"/>
      <c r="G977" s="1"/>
    </row>
    <row r="978" spans="1:7">
      <c r="A978" s="1"/>
      <c r="B978" s="1"/>
      <c r="C978" s="1"/>
      <c r="D978" s="1"/>
      <c r="E978" s="1"/>
      <c r="F978" s="1"/>
      <c r="G978" s="1"/>
    </row>
    <row r="979" spans="1:7">
      <c r="A979" s="1"/>
      <c r="B979" s="1"/>
      <c r="C979" s="1"/>
      <c r="D979" s="1"/>
      <c r="E979" s="1"/>
      <c r="F979" s="1"/>
      <c r="G979" s="1"/>
    </row>
    <row r="980" spans="1:7">
      <c r="A980" s="1"/>
      <c r="B980" s="1"/>
      <c r="C980" s="1"/>
      <c r="D980" s="1"/>
      <c r="E980" s="1"/>
      <c r="F980" s="1"/>
      <c r="G980" s="1"/>
    </row>
    <row r="981" spans="1:7">
      <c r="A981" s="1"/>
      <c r="B981" s="1"/>
      <c r="C981" s="1"/>
      <c r="D981" s="1"/>
      <c r="E981" s="1"/>
      <c r="F981" s="1"/>
      <c r="G981" s="1"/>
    </row>
    <row r="982" spans="1:7">
      <c r="A982" s="1"/>
      <c r="B982" s="1"/>
      <c r="C982" s="1"/>
      <c r="D982" s="1"/>
      <c r="E982" s="1"/>
      <c r="F982" s="1"/>
      <c r="G982" s="1"/>
    </row>
    <row r="983" spans="1:7">
      <c r="A983" s="1"/>
      <c r="B983" s="1"/>
      <c r="C983" s="1"/>
      <c r="D983" s="1"/>
      <c r="E983" s="1"/>
      <c r="F983" s="1"/>
      <c r="G983" s="1"/>
    </row>
    <row r="984" spans="1:7">
      <c r="A984" s="1"/>
      <c r="B984" s="1"/>
      <c r="C984" s="1"/>
      <c r="D984" s="1"/>
      <c r="E984" s="1"/>
      <c r="F984" s="1"/>
      <c r="G984" s="1"/>
    </row>
    <row r="985" spans="1:7">
      <c r="A985" s="1"/>
      <c r="B985" s="1"/>
      <c r="C985" s="1"/>
      <c r="D985" s="1"/>
      <c r="E985" s="1"/>
      <c r="F985" s="1"/>
      <c r="G985" s="1"/>
    </row>
    <row r="986" spans="1:7">
      <c r="A986" s="1"/>
      <c r="B986" s="1"/>
      <c r="C986" s="1"/>
      <c r="D986" s="1"/>
      <c r="E986" s="1"/>
      <c r="F986" s="1"/>
      <c r="G986" s="1"/>
    </row>
    <row r="987" spans="1:7">
      <c r="A987" s="1"/>
      <c r="B987" s="1"/>
      <c r="C987" s="1"/>
      <c r="D987" s="1"/>
      <c r="E987" s="1"/>
      <c r="F987" s="1"/>
      <c r="G987" s="1"/>
    </row>
    <row r="988" spans="1:7">
      <c r="A988" s="1"/>
      <c r="B988" s="1"/>
      <c r="C988" s="1"/>
      <c r="D988" s="1"/>
      <c r="E988" s="1"/>
      <c r="F988" s="1"/>
      <c r="G988" s="1"/>
    </row>
    <row r="989" spans="1:7">
      <c r="A989" s="1"/>
      <c r="B989" s="1"/>
      <c r="C989" s="1"/>
      <c r="D989" s="1"/>
      <c r="E989" s="1"/>
      <c r="F989" s="1"/>
      <c r="G989" s="1"/>
    </row>
    <row r="990" spans="1:7">
      <c r="A990" s="1"/>
      <c r="B990" s="1"/>
      <c r="C990" s="1"/>
      <c r="D990" s="1"/>
      <c r="E990" s="1"/>
      <c r="F990" s="1"/>
      <c r="G990" s="1"/>
    </row>
    <row r="991" spans="1:7">
      <c r="A991" s="1"/>
      <c r="B991" s="1"/>
      <c r="C991" s="1"/>
      <c r="D991" s="1"/>
      <c r="E991" s="1"/>
      <c r="F991" s="1"/>
      <c r="G991" s="1"/>
    </row>
    <row r="992" spans="1:7">
      <c r="A992" s="1"/>
      <c r="B992" s="1"/>
      <c r="C992" s="1"/>
      <c r="D992" s="1"/>
      <c r="E992" s="1"/>
      <c r="F992" s="1"/>
      <c r="G992" s="1"/>
    </row>
    <row r="993" spans="1:7">
      <c r="A993" s="1"/>
      <c r="B993" s="1"/>
      <c r="C993" s="1"/>
      <c r="D993" s="1"/>
      <c r="E993" s="1"/>
      <c r="F993" s="1"/>
      <c r="G993" s="1"/>
    </row>
    <row r="994" spans="1:7">
      <c r="A994" s="1"/>
      <c r="B994" s="1"/>
      <c r="C994" s="1"/>
      <c r="D994" s="1"/>
      <c r="E994" s="1"/>
      <c r="F994" s="1"/>
      <c r="G994" s="1"/>
    </row>
    <row r="995" spans="1:7">
      <c r="A995" s="1"/>
      <c r="B995" s="1"/>
      <c r="C995" s="1"/>
      <c r="D995" s="1"/>
      <c r="E995" s="1"/>
      <c r="F995" s="1"/>
      <c r="G995" s="1"/>
    </row>
    <row r="996" spans="1:7">
      <c r="A996" s="1"/>
      <c r="B996" s="1"/>
      <c r="C996" s="1"/>
      <c r="D996" s="1"/>
      <c r="E996" s="1"/>
      <c r="F996" s="1"/>
      <c r="G996" s="1"/>
    </row>
    <row r="997" spans="1:7">
      <c r="A997" s="1"/>
      <c r="B997" s="1"/>
      <c r="C997" s="1"/>
      <c r="D997" s="1"/>
      <c r="E997" s="1"/>
      <c r="F997" s="1"/>
      <c r="G997" s="1"/>
    </row>
    <row r="998" spans="1:7">
      <c r="A998" s="1"/>
      <c r="B998" s="1"/>
      <c r="C998" s="1"/>
      <c r="D998" s="1"/>
      <c r="E998" s="1"/>
      <c r="F998" s="1"/>
      <c r="G998" s="1"/>
    </row>
    <row r="999" spans="1:7">
      <c r="A999" s="1"/>
      <c r="B999" s="1"/>
      <c r="C999" s="1"/>
      <c r="D999" s="1"/>
      <c r="E999" s="1"/>
      <c r="F999" s="1"/>
      <c r="G999" s="1"/>
    </row>
    <row r="1000" spans="1:7">
      <c r="A1000" s="1"/>
      <c r="B1000" s="1"/>
      <c r="C1000" s="1"/>
      <c r="D1000" s="1"/>
      <c r="E1000" s="1"/>
      <c r="F1000" s="1"/>
      <c r="G1000" s="1"/>
    </row>
    <row r="1001" spans="1:7">
      <c r="A1001" s="1"/>
      <c r="B1001" s="1"/>
      <c r="C1001" s="1"/>
      <c r="D1001" s="1"/>
      <c r="E1001" s="1"/>
      <c r="F1001" s="1"/>
      <c r="G1001" s="1"/>
    </row>
    <row r="1002" spans="1:7">
      <c r="A1002" s="1"/>
      <c r="B1002" s="1"/>
      <c r="C1002" s="1"/>
      <c r="D1002" s="1"/>
      <c r="E1002" s="1"/>
      <c r="F1002" s="1"/>
      <c r="G1002" s="1"/>
    </row>
    <row r="1003" spans="1:7">
      <c r="A1003" s="1"/>
      <c r="B1003" s="1"/>
      <c r="C1003" s="1"/>
      <c r="D1003" s="1"/>
      <c r="E1003" s="1"/>
      <c r="F1003" s="1"/>
      <c r="G1003" s="1"/>
    </row>
    <row r="1004" spans="1:7">
      <c r="A1004" s="1"/>
      <c r="B1004" s="1"/>
      <c r="C1004" s="1"/>
      <c r="D1004" s="1"/>
      <c r="E1004" s="1"/>
      <c r="F1004" s="1"/>
      <c r="G1004" s="1"/>
    </row>
    <row r="1005" spans="1:7">
      <c r="A1005" s="1"/>
      <c r="B1005" s="1"/>
      <c r="C1005" s="1"/>
      <c r="D1005" s="1"/>
      <c r="E1005" s="1"/>
      <c r="F1005" s="1"/>
      <c r="G1005" s="1"/>
    </row>
    <row r="1006" spans="1:7">
      <c r="A1006" s="1"/>
      <c r="B1006" s="1"/>
      <c r="C1006" s="1"/>
      <c r="D1006" s="1"/>
      <c r="E1006" s="1"/>
      <c r="F1006" s="1"/>
      <c r="G1006" s="1"/>
    </row>
    <row r="1007" spans="1:7">
      <c r="A1007" s="1"/>
      <c r="B1007" s="1"/>
      <c r="C1007" s="1"/>
      <c r="D1007" s="1"/>
      <c r="E1007" s="1"/>
      <c r="F1007" s="1"/>
      <c r="G1007" s="1"/>
    </row>
    <row r="1008" spans="1:7">
      <c r="A1008" s="1"/>
      <c r="B1008" s="1"/>
      <c r="C1008" s="1"/>
      <c r="D1008" s="1"/>
      <c r="E1008" s="1"/>
      <c r="F1008" s="1"/>
      <c r="G1008" s="1"/>
    </row>
    <row r="1009" spans="1:7">
      <c r="A1009" s="1"/>
      <c r="B1009" s="1"/>
      <c r="C1009" s="1"/>
      <c r="D1009" s="1"/>
      <c r="E1009" s="1"/>
      <c r="F1009" s="1"/>
      <c r="G1009" s="1"/>
    </row>
    <row r="1010" spans="1:7">
      <c r="A1010" s="1"/>
      <c r="B1010" s="1"/>
      <c r="C1010" s="1"/>
      <c r="D1010" s="1"/>
      <c r="E1010" s="1"/>
      <c r="F1010" s="1"/>
      <c r="G1010" s="1"/>
    </row>
    <row r="1011" spans="1:7">
      <c r="A1011" s="1"/>
      <c r="B1011" s="1"/>
      <c r="C1011" s="1"/>
      <c r="D1011" s="1"/>
      <c r="E1011" s="1"/>
      <c r="F1011" s="1"/>
      <c r="G1011" s="1"/>
    </row>
    <row r="1012" spans="1:7">
      <c r="A1012" s="1"/>
      <c r="B1012" s="1"/>
      <c r="C1012" s="1"/>
      <c r="D1012" s="1"/>
      <c r="E1012" s="1"/>
      <c r="F1012" s="1"/>
      <c r="G1012" s="1"/>
    </row>
    <row r="1013" spans="1:7">
      <c r="A1013" s="1"/>
      <c r="B1013" s="1"/>
      <c r="C1013" s="1"/>
      <c r="D1013" s="1"/>
      <c r="E1013" s="1"/>
      <c r="F1013" s="1"/>
      <c r="G1013" s="1"/>
    </row>
    <row r="1014" spans="1:7">
      <c r="A1014" s="1"/>
      <c r="B1014" s="1"/>
      <c r="C1014" s="1"/>
      <c r="D1014" s="1"/>
      <c r="E1014" s="1"/>
      <c r="F1014" s="1"/>
      <c r="G1014" s="1"/>
    </row>
    <row r="1015" spans="1:7">
      <c r="A1015" s="1"/>
      <c r="B1015" s="1"/>
      <c r="C1015" s="1"/>
      <c r="D1015" s="1"/>
      <c r="E1015" s="1"/>
      <c r="F1015" s="1"/>
      <c r="G1015" s="1"/>
    </row>
    <row r="1016" spans="1:7">
      <c r="A1016" s="1"/>
      <c r="B1016" s="1"/>
      <c r="C1016" s="1"/>
      <c r="D1016" s="1"/>
      <c r="E1016" s="1"/>
      <c r="F1016" s="1"/>
      <c r="G1016" s="1"/>
    </row>
    <row r="1017" spans="1:7">
      <c r="A1017" s="1"/>
      <c r="B1017" s="1"/>
      <c r="C1017" s="1"/>
      <c r="D1017" s="1"/>
      <c r="E1017" s="1"/>
      <c r="F1017" s="1"/>
      <c r="G1017" s="1"/>
    </row>
    <row r="1018" spans="1:7">
      <c r="A1018" s="1"/>
      <c r="B1018" s="1"/>
      <c r="C1018" s="1"/>
      <c r="D1018" s="1"/>
      <c r="E1018" s="1"/>
      <c r="F1018" s="1"/>
      <c r="G1018" s="1"/>
    </row>
    <row r="1019" spans="1:7">
      <c r="A1019" s="1"/>
      <c r="B1019" s="1"/>
      <c r="C1019" s="1"/>
      <c r="D1019" s="1"/>
      <c r="E1019" s="1"/>
      <c r="F1019" s="1"/>
      <c r="G1019" s="1"/>
    </row>
    <row r="1020" spans="1:7">
      <c r="A1020" s="1"/>
      <c r="B1020" s="1"/>
      <c r="C1020" s="1"/>
      <c r="D1020" s="1"/>
      <c r="E1020" s="1"/>
      <c r="F1020" s="1"/>
      <c r="G1020" s="1"/>
    </row>
    <row r="1021" spans="1:7">
      <c r="A1021" s="1"/>
      <c r="B1021" s="1"/>
      <c r="C1021" s="1"/>
      <c r="D1021" s="1"/>
      <c r="E1021" s="1"/>
      <c r="F1021" s="1"/>
      <c r="G1021" s="1"/>
    </row>
    <row r="1022" spans="1:7">
      <c r="A1022" s="1"/>
      <c r="B1022" s="1"/>
      <c r="C1022" s="1"/>
      <c r="D1022" s="1"/>
      <c r="E1022" s="1"/>
      <c r="F1022" s="1"/>
      <c r="G1022" s="1"/>
    </row>
    <row r="1023" spans="1:7">
      <c r="A1023" s="1"/>
      <c r="B1023" s="1"/>
      <c r="C1023" s="1"/>
      <c r="D1023" s="1"/>
      <c r="E1023" s="1"/>
      <c r="F1023" s="1"/>
      <c r="G1023" s="1"/>
    </row>
    <row r="1024" spans="1:7">
      <c r="A1024" s="1"/>
      <c r="B1024" s="1"/>
      <c r="C1024" s="1"/>
      <c r="D1024" s="1"/>
      <c r="E1024" s="1"/>
      <c r="F1024" s="1"/>
      <c r="G1024" s="1"/>
    </row>
    <row r="1025" spans="1:7">
      <c r="A1025" s="1"/>
      <c r="B1025" s="1"/>
      <c r="C1025" s="1"/>
      <c r="D1025" s="1"/>
      <c r="E1025" s="1"/>
      <c r="F1025" s="1"/>
      <c r="G1025" s="1"/>
    </row>
    <row r="1026" spans="1:7">
      <c r="A1026" s="1"/>
      <c r="B1026" s="1"/>
      <c r="C1026" s="1"/>
      <c r="D1026" s="1"/>
      <c r="E1026" s="1"/>
      <c r="F1026" s="1"/>
      <c r="G1026" s="1"/>
    </row>
    <row r="1027" spans="1:7">
      <c r="A1027" s="1"/>
      <c r="B1027" s="1"/>
      <c r="C1027" s="1"/>
      <c r="D1027" s="1"/>
      <c r="E1027" s="1"/>
      <c r="F1027" s="1"/>
      <c r="G1027" s="1"/>
    </row>
    <row r="1028" spans="1:7">
      <c r="A1028" s="1"/>
      <c r="B1028" s="1"/>
      <c r="C1028" s="1"/>
      <c r="D1028" s="1"/>
      <c r="E1028" s="1"/>
    </row>
    <row r="1029" spans="1:7">
      <c r="A1029" s="1"/>
      <c r="B1029" s="1"/>
      <c r="C1029" s="1"/>
      <c r="D1029" s="1"/>
      <c r="E1029" s="1"/>
    </row>
    <row r="1030" spans="1:7">
      <c r="A1030" s="1"/>
      <c r="B1030" s="1"/>
      <c r="C1030" s="1"/>
      <c r="D1030" s="1"/>
    </row>
  </sheetData>
  <mergeCells count="5">
    <mergeCell ref="A3:B3"/>
    <mergeCell ref="A37:B37"/>
    <mergeCell ref="A89:B89"/>
    <mergeCell ref="A94:B94"/>
    <mergeCell ref="A100:B100"/>
  </mergeCells>
  <dataValidations count="4">
    <dataValidation type="list" allowBlank="1" showErrorMessage="1" sqref="E31:E34" xr:uid="{00000000-0002-0000-0A00-000000000000}">
      <formula1>"ok vendredi,présent,présent samedi avec nuit,présent sans nuits,présent samedi seulement,présent dimanche seulement,absent,sauf dimanche"</formula1>
    </dataValidation>
    <dataValidation type="list" allowBlank="1" showErrorMessage="1" sqref="E80:E81" xr:uid="{00000000-0002-0000-0A00-000001000000}">
      <formula1>"présent,présent samedi avec nuit,présent sans nuits,présent samedi seulement,présent dimanche seulement,absent,malade"</formula1>
    </dataValidation>
    <dataValidation type="list" allowBlank="1" showErrorMessage="1" sqref="E83:E85" xr:uid="{00000000-0002-0000-0A00-000002000000}">
      <formula1>"présent,présent samedi avec nuit,présent sans nuits,présent samedi seulement,présent dimanche seulement,hôtel,absent"</formula1>
    </dataValidation>
    <dataValidation type="list" allowBlank="1" showErrorMessage="1" sqref="N6:N10 N12:N15 N17:N20 N22:N23 N25:N29 E4:E30 N31 N33:N35 E35:E36 N37:N38 N44:N54 E38:E79" xr:uid="{00000000-0002-0000-0A00-000003000000}">
      <formula1>"ok vendredi,présent,présent samedi avec nuit,présent sans nuits,présent samedi seulement,présent dimanche seulement,absent,sauf dimanche,hôtel"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I1032"/>
  <sheetViews>
    <sheetView workbookViewId="0"/>
  </sheetViews>
  <sheetFormatPr baseColWidth="10" defaultColWidth="12.6640625" defaultRowHeight="15.75" customHeight="1"/>
  <cols>
    <col min="2" max="2" width="12.83203125" customWidth="1"/>
    <col min="3" max="3" width="16.6640625" customWidth="1"/>
  </cols>
  <sheetData>
    <row r="1" spans="1:9">
      <c r="A1" s="1"/>
      <c r="B1" s="2" t="s">
        <v>0</v>
      </c>
      <c r="C1" s="4" t="s">
        <v>327</v>
      </c>
    </row>
    <row r="2" spans="1:9">
      <c r="A2" s="1"/>
      <c r="B2" s="2" t="s">
        <v>1</v>
      </c>
      <c r="C2" s="4" t="s">
        <v>328</v>
      </c>
    </row>
    <row r="3" spans="1:9">
      <c r="A3" s="204" t="s">
        <v>6</v>
      </c>
      <c r="B3" s="203"/>
      <c r="C3" s="15"/>
    </row>
    <row r="4" spans="1:9">
      <c r="A4" s="85" t="s">
        <v>8</v>
      </c>
      <c r="B4" s="85" t="s">
        <v>10</v>
      </c>
      <c r="C4" s="25" t="s">
        <v>4</v>
      </c>
      <c r="E4" s="26" t="s">
        <v>275</v>
      </c>
      <c r="F4" s="82" t="s">
        <v>290</v>
      </c>
      <c r="G4" s="82" t="s">
        <v>289</v>
      </c>
      <c r="H4" s="25" t="s">
        <v>23</v>
      </c>
      <c r="I4" s="25">
        <f t="shared" ref="I4:I24" si="0">IF(H4="présent",1,IF(H4="présent samedi avec nuit",2,IF(H4="hôtel",3,IF(H4="ok vendredi",1,0))))</f>
        <v>1</v>
      </c>
    </row>
    <row r="5" spans="1:9">
      <c r="A5" s="85" t="s">
        <v>65</v>
      </c>
      <c r="B5" s="85" t="s">
        <v>66</v>
      </c>
      <c r="C5" s="25" t="s">
        <v>23</v>
      </c>
      <c r="F5" s="82" t="s">
        <v>29</v>
      </c>
      <c r="G5" s="82" t="s">
        <v>31</v>
      </c>
      <c r="H5" s="25" t="s">
        <v>23</v>
      </c>
      <c r="I5" s="25">
        <f t="shared" si="0"/>
        <v>1</v>
      </c>
    </row>
    <row r="6" spans="1:9">
      <c r="A6" s="79" t="s">
        <v>272</v>
      </c>
      <c r="B6" s="79" t="s">
        <v>43</v>
      </c>
      <c r="C6" s="80" t="s">
        <v>150</v>
      </c>
      <c r="F6" s="82" t="s">
        <v>29</v>
      </c>
      <c r="G6" s="82" t="s">
        <v>26</v>
      </c>
      <c r="H6" s="25" t="s">
        <v>23</v>
      </c>
      <c r="I6" s="25">
        <f t="shared" si="0"/>
        <v>1</v>
      </c>
    </row>
    <row r="7" spans="1:9">
      <c r="A7" s="82" t="s">
        <v>81</v>
      </c>
      <c r="B7" s="82" t="s">
        <v>82</v>
      </c>
      <c r="C7" s="25" t="s">
        <v>4</v>
      </c>
      <c r="F7" s="82" t="s">
        <v>177</v>
      </c>
      <c r="G7" s="82" t="s">
        <v>65</v>
      </c>
      <c r="H7" s="25" t="s">
        <v>23</v>
      </c>
      <c r="I7" s="25">
        <f t="shared" si="0"/>
        <v>1</v>
      </c>
    </row>
    <row r="8" spans="1:9">
      <c r="A8" s="82" t="s">
        <v>29</v>
      </c>
      <c r="B8" s="82" t="s">
        <v>31</v>
      </c>
      <c r="C8" s="25" t="s">
        <v>23</v>
      </c>
      <c r="F8" s="82" t="s">
        <v>86</v>
      </c>
      <c r="G8" s="82" t="s">
        <v>87</v>
      </c>
      <c r="H8" s="25" t="s">
        <v>23</v>
      </c>
      <c r="I8" s="25">
        <f t="shared" si="0"/>
        <v>1</v>
      </c>
    </row>
    <row r="9" spans="1:9">
      <c r="A9" s="82" t="s">
        <v>29</v>
      </c>
      <c r="B9" s="82" t="s">
        <v>26</v>
      </c>
      <c r="C9" s="25" t="s">
        <v>23</v>
      </c>
      <c r="H9" s="25"/>
      <c r="I9" s="25">
        <f t="shared" si="0"/>
        <v>0</v>
      </c>
    </row>
    <row r="10" spans="1:9">
      <c r="A10" s="85" t="s">
        <v>25</v>
      </c>
      <c r="B10" s="85" t="s">
        <v>48</v>
      </c>
      <c r="C10" s="25" t="s">
        <v>4</v>
      </c>
      <c r="E10" s="26" t="s">
        <v>281</v>
      </c>
      <c r="H10" s="25"/>
      <c r="I10" s="25">
        <f t="shared" si="0"/>
        <v>0</v>
      </c>
    </row>
    <row r="11" spans="1:9">
      <c r="A11" s="79" t="s">
        <v>25</v>
      </c>
      <c r="B11" s="79" t="s">
        <v>51</v>
      </c>
      <c r="C11" s="80" t="s">
        <v>4</v>
      </c>
      <c r="F11" s="79" t="s">
        <v>272</v>
      </c>
      <c r="G11" s="79" t="s">
        <v>43</v>
      </c>
      <c r="H11" s="80" t="s">
        <v>150</v>
      </c>
      <c r="I11" s="25">
        <f t="shared" si="0"/>
        <v>2</v>
      </c>
    </row>
    <row r="12" spans="1:9">
      <c r="A12" s="79" t="s">
        <v>279</v>
      </c>
      <c r="B12" s="79" t="s">
        <v>43</v>
      </c>
      <c r="C12" s="80" t="s">
        <v>4</v>
      </c>
      <c r="F12" s="1" t="s">
        <v>66</v>
      </c>
      <c r="G12" s="1"/>
      <c r="H12" s="25" t="s">
        <v>23</v>
      </c>
      <c r="I12" s="25">
        <f t="shared" si="0"/>
        <v>1</v>
      </c>
    </row>
    <row r="13" spans="1:9">
      <c r="A13" s="82" t="s">
        <v>32</v>
      </c>
      <c r="B13" s="82" t="s">
        <v>35</v>
      </c>
      <c r="C13" s="25" t="s">
        <v>4</v>
      </c>
      <c r="F13" s="26" t="s">
        <v>101</v>
      </c>
      <c r="H13" s="25" t="s">
        <v>23</v>
      </c>
      <c r="I13" s="25">
        <f t="shared" si="0"/>
        <v>1</v>
      </c>
    </row>
    <row r="14" spans="1:9">
      <c r="A14" s="82" t="s">
        <v>30</v>
      </c>
      <c r="B14" s="82" t="s">
        <v>42</v>
      </c>
      <c r="C14" s="25" t="s">
        <v>4</v>
      </c>
      <c r="I14" s="25">
        <f t="shared" si="0"/>
        <v>0</v>
      </c>
    </row>
    <row r="15" spans="1:9">
      <c r="A15" s="85" t="s">
        <v>30</v>
      </c>
      <c r="B15" s="85" t="s">
        <v>39</v>
      </c>
      <c r="C15" s="25" t="s">
        <v>4</v>
      </c>
      <c r="E15" s="26" t="s">
        <v>281</v>
      </c>
      <c r="F15" s="16" t="s">
        <v>99</v>
      </c>
      <c r="G15" s="16" t="s">
        <v>100</v>
      </c>
      <c r="H15" s="25" t="s">
        <v>23</v>
      </c>
      <c r="I15" s="25">
        <f t="shared" si="0"/>
        <v>1</v>
      </c>
    </row>
    <row r="16" spans="1:9">
      <c r="A16" s="82" t="s">
        <v>47</v>
      </c>
      <c r="B16" s="82" t="s">
        <v>49</v>
      </c>
      <c r="C16" s="21" t="s">
        <v>4</v>
      </c>
      <c r="F16" s="82" t="s">
        <v>83</v>
      </c>
      <c r="G16" s="82" t="s">
        <v>84</v>
      </c>
      <c r="H16" s="21" t="s">
        <v>23</v>
      </c>
      <c r="I16" s="25">
        <f t="shared" si="0"/>
        <v>1</v>
      </c>
    </row>
    <row r="17" spans="1:9">
      <c r="A17" s="85" t="s">
        <v>60</v>
      </c>
      <c r="B17" s="85" t="s">
        <v>101</v>
      </c>
      <c r="C17" s="25" t="s">
        <v>23</v>
      </c>
      <c r="F17" s="82" t="s">
        <v>79</v>
      </c>
      <c r="G17" s="82" t="s">
        <v>80</v>
      </c>
      <c r="H17" s="21" t="s">
        <v>23</v>
      </c>
      <c r="I17" s="25">
        <f t="shared" si="0"/>
        <v>1</v>
      </c>
    </row>
    <row r="18" spans="1:9">
      <c r="A18" s="82" t="s">
        <v>60</v>
      </c>
      <c r="B18" s="82" t="s">
        <v>61</v>
      </c>
      <c r="C18" s="25"/>
      <c r="F18" s="82" t="s">
        <v>69</v>
      </c>
      <c r="G18" s="82" t="s">
        <v>70</v>
      </c>
      <c r="H18" s="25" t="s">
        <v>23</v>
      </c>
      <c r="I18" s="25">
        <f t="shared" si="0"/>
        <v>1</v>
      </c>
    </row>
    <row r="19" spans="1:9">
      <c r="A19" s="79" t="s">
        <v>287</v>
      </c>
      <c r="B19" s="79" t="s">
        <v>288</v>
      </c>
      <c r="C19" s="80" t="s">
        <v>4</v>
      </c>
      <c r="I19" s="25">
        <f t="shared" si="0"/>
        <v>0</v>
      </c>
    </row>
    <row r="20" spans="1:9">
      <c r="A20" s="88" t="s">
        <v>289</v>
      </c>
      <c r="B20" s="88" t="s">
        <v>290</v>
      </c>
      <c r="C20" s="80"/>
      <c r="E20" s="26" t="s">
        <v>292</v>
      </c>
      <c r="F20" s="82" t="s">
        <v>67</v>
      </c>
      <c r="G20" s="82" t="s">
        <v>68</v>
      </c>
      <c r="H20" s="25" t="s">
        <v>23</v>
      </c>
      <c r="I20" s="25">
        <f t="shared" si="0"/>
        <v>1</v>
      </c>
    </row>
    <row r="21" spans="1:9">
      <c r="A21" s="82" t="s">
        <v>67</v>
      </c>
      <c r="B21" s="82" t="s">
        <v>68</v>
      </c>
      <c r="C21" s="25" t="s">
        <v>23</v>
      </c>
      <c r="F21" s="82" t="s">
        <v>129</v>
      </c>
      <c r="G21" s="82" t="s">
        <v>130</v>
      </c>
      <c r="H21" s="25" t="s">
        <v>23</v>
      </c>
      <c r="I21" s="25">
        <f t="shared" si="0"/>
        <v>1</v>
      </c>
    </row>
    <row r="22" spans="1:9">
      <c r="A22" s="82" t="s">
        <v>69</v>
      </c>
      <c r="B22" s="82" t="s">
        <v>70</v>
      </c>
      <c r="C22" s="25" t="s">
        <v>23</v>
      </c>
      <c r="I22" s="25">
        <f t="shared" si="0"/>
        <v>0</v>
      </c>
    </row>
    <row r="23" spans="1:9">
      <c r="A23" s="85" t="s">
        <v>40</v>
      </c>
      <c r="B23" s="85" t="s">
        <v>43</v>
      </c>
      <c r="C23" s="25" t="s">
        <v>4</v>
      </c>
      <c r="E23" s="26" t="s">
        <v>295</v>
      </c>
      <c r="F23" s="1" t="s">
        <v>272</v>
      </c>
      <c r="G23" s="1" t="s">
        <v>300</v>
      </c>
      <c r="H23" s="80" t="s">
        <v>150</v>
      </c>
      <c r="I23" s="25">
        <f t="shared" si="0"/>
        <v>2</v>
      </c>
    </row>
    <row r="24" spans="1:9">
      <c r="A24" s="82" t="s">
        <v>76</v>
      </c>
      <c r="B24" s="82" t="s">
        <v>77</v>
      </c>
      <c r="C24" s="21" t="s">
        <v>23</v>
      </c>
      <c r="F24" s="21" t="s">
        <v>60</v>
      </c>
      <c r="G24" s="21" t="s">
        <v>206</v>
      </c>
      <c r="H24" s="21" t="s">
        <v>23</v>
      </c>
      <c r="I24" s="25">
        <f t="shared" si="0"/>
        <v>1</v>
      </c>
    </row>
    <row r="25" spans="1:9">
      <c r="A25" s="82" t="s">
        <v>79</v>
      </c>
      <c r="B25" s="82" t="s">
        <v>80</v>
      </c>
      <c r="C25" s="25" t="s">
        <v>23</v>
      </c>
      <c r="F25" s="21"/>
      <c r="G25" s="21"/>
      <c r="H25" s="21"/>
      <c r="I25" s="25"/>
    </row>
    <row r="26" spans="1:9">
      <c r="A26" s="82" t="s">
        <v>83</v>
      </c>
      <c r="B26" s="82" t="s">
        <v>84</v>
      </c>
      <c r="C26" s="21" t="s">
        <v>23</v>
      </c>
    </row>
    <row r="27" spans="1:9">
      <c r="A27" s="82" t="s">
        <v>129</v>
      </c>
      <c r="B27" s="82" t="s">
        <v>130</v>
      </c>
      <c r="C27" s="25" t="s">
        <v>23</v>
      </c>
    </row>
    <row r="28" spans="1:9">
      <c r="A28" s="82" t="s">
        <v>257</v>
      </c>
      <c r="B28" s="82" t="s">
        <v>258</v>
      </c>
      <c r="C28" s="25" t="s">
        <v>329</v>
      </c>
      <c r="E28" s="26" t="s">
        <v>301</v>
      </c>
      <c r="F28" s="21" t="s">
        <v>154</v>
      </c>
      <c r="G28" s="21" t="s">
        <v>155</v>
      </c>
      <c r="H28" s="25" t="s">
        <v>23</v>
      </c>
      <c r="I28" s="25">
        <f>IF(H28="présent",1,IF(H28="présent samedi avec nuit",2,IF(H28="hôtel",3,IF(H28="ok vendredi",1,0))))</f>
        <v>1</v>
      </c>
    </row>
    <row r="29" spans="1:9">
      <c r="A29" s="82" t="s">
        <v>86</v>
      </c>
      <c r="B29" s="82" t="s">
        <v>87</v>
      </c>
      <c r="C29" s="25" t="s">
        <v>23</v>
      </c>
      <c r="H29" s="25"/>
      <c r="I29" s="25"/>
    </row>
    <row r="30" spans="1:9">
      <c r="A30" s="1"/>
      <c r="B30" s="1"/>
      <c r="C30" s="21"/>
      <c r="I30" s="25">
        <f t="shared" ref="I30:I35" si="1">IF(H30="présent",1,IF(H30="présent samedi avec nuit",2,IF(H30="hôtel",3,IF(H30="ok vendredi",1,0))))</f>
        <v>0</v>
      </c>
    </row>
    <row r="31" spans="1:9">
      <c r="A31" s="13" t="s">
        <v>330</v>
      </c>
      <c r="B31" s="15"/>
      <c r="C31" s="49"/>
      <c r="E31" s="26" t="s">
        <v>302</v>
      </c>
      <c r="F31" s="21" t="s">
        <v>65</v>
      </c>
      <c r="G31" s="21" t="s">
        <v>174</v>
      </c>
      <c r="H31" s="21" t="s">
        <v>23</v>
      </c>
      <c r="I31" s="25">
        <f t="shared" si="1"/>
        <v>1</v>
      </c>
    </row>
    <row r="32" spans="1:9">
      <c r="A32" s="21" t="s">
        <v>74</v>
      </c>
      <c r="B32" s="21" t="s">
        <v>151</v>
      </c>
      <c r="C32" s="25"/>
      <c r="F32" s="21" t="s">
        <v>65</v>
      </c>
      <c r="G32" s="21" t="s">
        <v>213</v>
      </c>
      <c r="H32" s="25" t="s">
        <v>23</v>
      </c>
      <c r="I32" s="25">
        <f t="shared" si="1"/>
        <v>1</v>
      </c>
    </row>
    <row r="33" spans="1:9">
      <c r="A33" s="21" t="s">
        <v>154</v>
      </c>
      <c r="B33" s="21" t="s">
        <v>155</v>
      </c>
      <c r="C33" s="25" t="s">
        <v>23</v>
      </c>
      <c r="I33" s="25">
        <f t="shared" si="1"/>
        <v>0</v>
      </c>
    </row>
    <row r="34" spans="1:9">
      <c r="A34" s="23" t="s">
        <v>157</v>
      </c>
      <c r="B34" s="21" t="s">
        <v>158</v>
      </c>
      <c r="C34" s="21"/>
      <c r="E34" s="26" t="s">
        <v>306</v>
      </c>
      <c r="F34" s="26" t="s">
        <v>217</v>
      </c>
      <c r="H34" s="25" t="s">
        <v>23</v>
      </c>
      <c r="I34" s="25">
        <f t="shared" si="1"/>
        <v>1</v>
      </c>
    </row>
    <row r="35" spans="1:9">
      <c r="A35" s="21" t="s">
        <v>60</v>
      </c>
      <c r="B35" s="21" t="s">
        <v>206</v>
      </c>
      <c r="C35" s="21" t="s">
        <v>23</v>
      </c>
      <c r="F35" s="26" t="s">
        <v>41</v>
      </c>
      <c r="H35" s="25" t="s">
        <v>23</v>
      </c>
      <c r="I35" s="25">
        <f t="shared" si="1"/>
        <v>1</v>
      </c>
    </row>
    <row r="36" spans="1:9">
      <c r="A36" s="1"/>
      <c r="B36" s="1"/>
      <c r="C36" s="21"/>
      <c r="G36" s="26" t="s">
        <v>309</v>
      </c>
      <c r="I36" s="26">
        <f>COUNTIF(I3:I35,"1")</f>
        <v>19</v>
      </c>
    </row>
    <row r="37" spans="1:9">
      <c r="A37" s="1"/>
      <c r="B37" s="1"/>
      <c r="C37" s="21"/>
      <c r="G37" s="26" t="s">
        <v>310</v>
      </c>
      <c r="I37" s="26">
        <f>COUNTIF(I3:I35,"&gt;0")</f>
        <v>21</v>
      </c>
    </row>
    <row r="38" spans="1:9">
      <c r="A38" s="1"/>
      <c r="B38" s="1"/>
      <c r="C38" s="21"/>
    </row>
    <row r="39" spans="1:9">
      <c r="A39" s="204" t="s">
        <v>161</v>
      </c>
      <c r="B39" s="203"/>
      <c r="C39" s="49"/>
    </row>
    <row r="40" spans="1:9">
      <c r="A40" s="21" t="s">
        <v>8</v>
      </c>
      <c r="B40" s="21" t="s">
        <v>162</v>
      </c>
      <c r="C40" s="21" t="s">
        <v>4</v>
      </c>
    </row>
    <row r="41" spans="1:9">
      <c r="A41" s="21" t="s">
        <v>8</v>
      </c>
      <c r="B41" s="21" t="s">
        <v>308</v>
      </c>
      <c r="C41" s="21" t="s">
        <v>4</v>
      </c>
    </row>
    <row r="42" spans="1:9">
      <c r="A42" s="21" t="s">
        <v>65</v>
      </c>
      <c r="B42" s="21" t="s">
        <v>174</v>
      </c>
      <c r="C42" s="21" t="s">
        <v>23</v>
      </c>
    </row>
    <row r="43" spans="1:9">
      <c r="A43" s="21" t="s">
        <v>65</v>
      </c>
      <c r="B43" s="21" t="s">
        <v>174</v>
      </c>
      <c r="C43" s="21" t="s">
        <v>23</v>
      </c>
    </row>
    <row r="44" spans="1:9">
      <c r="A44" s="21" t="s">
        <v>65</v>
      </c>
      <c r="B44" s="21" t="s">
        <v>177</v>
      </c>
      <c r="C44" s="25" t="s">
        <v>23</v>
      </c>
    </row>
    <row r="45" spans="1:9">
      <c r="A45" s="1" t="s">
        <v>272</v>
      </c>
      <c r="B45" s="1" t="s">
        <v>300</v>
      </c>
      <c r="C45" s="80" t="s">
        <v>150</v>
      </c>
    </row>
    <row r="46" spans="1:9">
      <c r="A46" s="1" t="s">
        <v>272</v>
      </c>
      <c r="B46" s="1" t="s">
        <v>312</v>
      </c>
      <c r="C46" s="80" t="s">
        <v>4</v>
      </c>
    </row>
    <row r="47" spans="1:9">
      <c r="A47" s="21" t="s">
        <v>81</v>
      </c>
      <c r="B47" s="21" t="s">
        <v>189</v>
      </c>
      <c r="C47" s="21"/>
    </row>
    <row r="48" spans="1:9">
      <c r="A48" s="21" t="s">
        <v>81</v>
      </c>
      <c r="B48" s="21" t="s">
        <v>162</v>
      </c>
      <c r="C48" s="21"/>
    </row>
    <row r="49" spans="1:3">
      <c r="A49" s="21" t="s">
        <v>199</v>
      </c>
      <c r="B49" s="21" t="s">
        <v>200</v>
      </c>
      <c r="C49" s="25"/>
    </row>
    <row r="50" spans="1:3">
      <c r="A50" s="58" t="s">
        <v>25</v>
      </c>
      <c r="B50" s="58" t="s">
        <v>52</v>
      </c>
      <c r="C50" s="58"/>
    </row>
    <row r="51" spans="1:3">
      <c r="A51" s="1" t="s">
        <v>25</v>
      </c>
      <c r="B51" s="1" t="s">
        <v>203</v>
      </c>
      <c r="C51" s="4"/>
    </row>
    <row r="52" spans="1:3">
      <c r="A52" s="1" t="s">
        <v>279</v>
      </c>
      <c r="B52" s="1" t="s">
        <v>313</v>
      </c>
      <c r="C52" s="80" t="s">
        <v>4</v>
      </c>
    </row>
    <row r="53" spans="1:3">
      <c r="A53" s="58" t="s">
        <v>32</v>
      </c>
      <c r="B53" s="58" t="s">
        <v>207</v>
      </c>
      <c r="C53" s="59"/>
    </row>
    <row r="54" spans="1:3">
      <c r="A54" s="21" t="s">
        <v>32</v>
      </c>
      <c r="B54" s="21" t="s">
        <v>208</v>
      </c>
      <c r="C54" s="25"/>
    </row>
    <row r="55" spans="1:3">
      <c r="A55" s="21" t="s">
        <v>30</v>
      </c>
      <c r="B55" s="21" t="s">
        <v>33</v>
      </c>
      <c r="C55" s="21" t="s">
        <v>4</v>
      </c>
    </row>
    <row r="56" spans="1:3">
      <c r="A56" s="21" t="s">
        <v>99</v>
      </c>
      <c r="B56" s="21" t="s">
        <v>210</v>
      </c>
      <c r="C56" s="21"/>
    </row>
    <row r="57" spans="1:3">
      <c r="A57" s="16" t="s">
        <v>99</v>
      </c>
      <c r="B57" s="16" t="s">
        <v>100</v>
      </c>
      <c r="C57" s="25" t="s">
        <v>23</v>
      </c>
    </row>
    <row r="58" spans="1:3">
      <c r="A58" s="21" t="s">
        <v>47</v>
      </c>
      <c r="B58" s="21" t="s">
        <v>211</v>
      </c>
      <c r="C58" s="21" t="s">
        <v>4</v>
      </c>
    </row>
    <row r="59" spans="1:3">
      <c r="A59" s="21" t="s">
        <v>47</v>
      </c>
      <c r="B59" s="21" t="s">
        <v>212</v>
      </c>
      <c r="C59" s="41"/>
    </row>
    <row r="60" spans="1:3">
      <c r="A60" s="21" t="s">
        <v>53</v>
      </c>
      <c r="B60" s="21" t="s">
        <v>54</v>
      </c>
      <c r="C60" s="41" t="s">
        <v>4</v>
      </c>
    </row>
    <row r="61" spans="1:3">
      <c r="A61" s="21" t="s">
        <v>53</v>
      </c>
      <c r="B61" s="21" t="s">
        <v>55</v>
      </c>
      <c r="C61" s="21" t="s">
        <v>4</v>
      </c>
    </row>
    <row r="62" spans="1:3">
      <c r="A62" s="21" t="s">
        <v>214</v>
      </c>
      <c r="B62" s="21" t="s">
        <v>215</v>
      </c>
      <c r="C62" s="21"/>
    </row>
    <row r="63" spans="1:3">
      <c r="A63" s="21" t="s">
        <v>60</v>
      </c>
      <c r="B63" s="21" t="s">
        <v>213</v>
      </c>
      <c r="C63" s="21"/>
    </row>
    <row r="64" spans="1:3">
      <c r="A64" s="21" t="s">
        <v>216</v>
      </c>
      <c r="B64" s="63" t="s">
        <v>217</v>
      </c>
      <c r="C64" s="75" t="s">
        <v>23</v>
      </c>
    </row>
    <row r="65" spans="1:3">
      <c r="A65" s="1" t="s">
        <v>314</v>
      </c>
      <c r="B65" s="1" t="s">
        <v>315</v>
      </c>
      <c r="C65" s="80"/>
    </row>
    <row r="66" spans="1:3">
      <c r="A66" s="1" t="s">
        <v>314</v>
      </c>
      <c r="B66" s="1" t="s">
        <v>316</v>
      </c>
      <c r="C66" s="80"/>
    </row>
    <row r="67" spans="1:3">
      <c r="A67" s="1" t="s">
        <v>289</v>
      </c>
      <c r="B67" s="1" t="s">
        <v>307</v>
      </c>
      <c r="C67" s="80"/>
    </row>
    <row r="68" spans="1:3">
      <c r="A68" s="21" t="s">
        <v>221</v>
      </c>
      <c r="B68" s="21" t="s">
        <v>222</v>
      </c>
      <c r="C68" s="25" t="s">
        <v>4</v>
      </c>
    </row>
    <row r="69" spans="1:3">
      <c r="A69" s="21" t="s">
        <v>40</v>
      </c>
      <c r="B69" s="21" t="s">
        <v>41</v>
      </c>
      <c r="C69" s="21" t="s">
        <v>4</v>
      </c>
    </row>
    <row r="70" spans="1:3">
      <c r="A70" s="21" t="s">
        <v>40</v>
      </c>
      <c r="B70" s="21" t="s">
        <v>228</v>
      </c>
      <c r="C70" s="21" t="s">
        <v>4</v>
      </c>
    </row>
    <row r="71" spans="1:3">
      <c r="A71" s="21" t="s">
        <v>76</v>
      </c>
      <c r="B71" s="21" t="s">
        <v>229</v>
      </c>
      <c r="C71" s="21" t="s">
        <v>4</v>
      </c>
    </row>
    <row r="72" spans="1:3">
      <c r="A72" s="21" t="s">
        <v>79</v>
      </c>
      <c r="B72" s="21" t="s">
        <v>239</v>
      </c>
      <c r="C72" s="21"/>
    </row>
    <row r="73" spans="1:3">
      <c r="A73" s="21" t="s">
        <v>83</v>
      </c>
      <c r="B73" s="21" t="s">
        <v>246</v>
      </c>
      <c r="C73" s="21"/>
    </row>
    <row r="74" spans="1:3">
      <c r="A74" s="21" t="s">
        <v>129</v>
      </c>
      <c r="B74" s="21" t="s">
        <v>245</v>
      </c>
      <c r="C74" s="21"/>
    </row>
    <row r="75" spans="1:3">
      <c r="A75" s="21" t="s">
        <v>247</v>
      </c>
      <c r="B75" s="21" t="s">
        <v>248</v>
      </c>
      <c r="C75" s="21"/>
    </row>
    <row r="76" spans="1:3">
      <c r="A76" s="21" t="s">
        <v>56</v>
      </c>
      <c r="B76" s="21" t="s">
        <v>57</v>
      </c>
      <c r="C76" s="21"/>
    </row>
    <row r="77" spans="1:3">
      <c r="A77" s="23" t="s">
        <v>56</v>
      </c>
      <c r="B77" s="21" t="s">
        <v>58</v>
      </c>
      <c r="C77" s="21"/>
    </row>
    <row r="78" spans="1:3">
      <c r="A78" s="21" t="s">
        <v>257</v>
      </c>
      <c r="B78" s="21" t="s">
        <v>41</v>
      </c>
      <c r="C78" s="21" t="s">
        <v>329</v>
      </c>
    </row>
    <row r="79" spans="1:3">
      <c r="A79" s="21" t="s">
        <v>257</v>
      </c>
      <c r="B79" s="21" t="s">
        <v>317</v>
      </c>
      <c r="C79" s="21"/>
    </row>
    <row r="80" spans="1:3">
      <c r="A80" s="21" t="s">
        <v>86</v>
      </c>
      <c r="B80" s="21" t="s">
        <v>41</v>
      </c>
      <c r="C80" s="21" t="s">
        <v>23</v>
      </c>
    </row>
    <row r="81" spans="1:3">
      <c r="A81" s="1" t="s">
        <v>297</v>
      </c>
      <c r="B81" s="1" t="s">
        <v>203</v>
      </c>
      <c r="C81" s="21"/>
    </row>
    <row r="82" spans="1:3">
      <c r="A82" s="1" t="s">
        <v>318</v>
      </c>
      <c r="B82" s="1"/>
      <c r="C82" s="21"/>
    </row>
    <row r="83" spans="1:3">
      <c r="A83" s="1" t="s">
        <v>90</v>
      </c>
      <c r="B83" s="1" t="s">
        <v>254</v>
      </c>
      <c r="C83" s="21"/>
    </row>
    <row r="84" spans="1:3">
      <c r="A84" s="2"/>
      <c r="B84" s="1"/>
      <c r="C84" s="21"/>
    </row>
    <row r="85" spans="1:3">
      <c r="A85" s="13" t="s">
        <v>255</v>
      </c>
      <c r="B85" s="15"/>
      <c r="C85" s="49"/>
    </row>
    <row r="86" spans="1:3">
      <c r="A86" s="1"/>
      <c r="B86" s="1"/>
      <c r="C86" s="21"/>
    </row>
    <row r="87" spans="1:3">
      <c r="A87" s="1"/>
      <c r="B87" s="1"/>
      <c r="C87" s="21"/>
    </row>
    <row r="88" spans="1:3">
      <c r="A88" s="1"/>
      <c r="B88" s="1"/>
      <c r="C88" s="21"/>
    </row>
    <row r="89" spans="1:3">
      <c r="A89" s="1"/>
      <c r="B89" s="1"/>
      <c r="C89" s="21"/>
    </row>
    <row r="90" spans="1:3">
      <c r="A90" s="1"/>
      <c r="B90" s="1"/>
      <c r="C90" s="21"/>
    </row>
    <row r="91" spans="1:3">
      <c r="A91" s="1"/>
      <c r="B91" s="1"/>
      <c r="C91" s="21"/>
    </row>
    <row r="92" spans="1:3">
      <c r="A92" s="1"/>
      <c r="B92" s="1"/>
      <c r="C92" s="4"/>
    </row>
    <row r="93" spans="1:3">
      <c r="A93" s="1"/>
      <c r="B93" s="2" t="s">
        <v>0</v>
      </c>
      <c r="C93" s="4" t="s">
        <v>327</v>
      </c>
    </row>
    <row r="94" spans="1:3">
      <c r="A94" s="1"/>
      <c r="B94" s="2" t="s">
        <v>1</v>
      </c>
      <c r="C94" s="4" t="s">
        <v>331</v>
      </c>
    </row>
    <row r="95" spans="1:3">
      <c r="A95" s="1"/>
      <c r="B95" s="1"/>
      <c r="C95" s="4"/>
    </row>
    <row r="96" spans="1:3">
      <c r="A96" s="1" t="s">
        <v>7</v>
      </c>
      <c r="B96" s="1"/>
      <c r="C96" s="4"/>
    </row>
    <row r="97" spans="1:3">
      <c r="A97" s="1" t="s">
        <v>260</v>
      </c>
      <c r="B97" s="1" t="s">
        <v>274</v>
      </c>
      <c r="C97" s="4">
        <f>COUNTIF(D4:D30,"=1")</f>
        <v>0</v>
      </c>
    </row>
    <row r="98" spans="1:3">
      <c r="A98" s="1" t="s">
        <v>7</v>
      </c>
      <c r="B98" s="86" t="s">
        <v>276</v>
      </c>
      <c r="C98" s="78">
        <f>COUNTIF(D4:D30,"=2")</f>
        <v>0</v>
      </c>
    </row>
    <row r="99" spans="1:3">
      <c r="A99" s="1" t="s">
        <v>278</v>
      </c>
      <c r="B99" s="1"/>
      <c r="C99" s="77">
        <f>COUNTIF(D4:D30,"&gt;0")+COUNTIF(E4:E29,"&gt;0")</f>
        <v>0</v>
      </c>
    </row>
    <row r="100" spans="1:3">
      <c r="A100" s="1" t="s">
        <v>332</v>
      </c>
      <c r="B100" s="1"/>
      <c r="C100" s="77"/>
    </row>
    <row r="101" spans="1:3">
      <c r="A101" s="1" t="s">
        <v>261</v>
      </c>
      <c r="B101" s="1"/>
      <c r="C101" s="77"/>
    </row>
    <row r="102" spans="1:3">
      <c r="A102" s="1" t="s">
        <v>262</v>
      </c>
      <c r="B102" s="1" t="s">
        <v>274</v>
      </c>
      <c r="C102" s="77">
        <f>COUNTIF(D40:D84,"=1")</f>
        <v>0</v>
      </c>
    </row>
    <row r="103" spans="1:3">
      <c r="A103" s="1" t="s">
        <v>282</v>
      </c>
      <c r="B103" s="86" t="s">
        <v>276</v>
      </c>
      <c r="C103" s="78">
        <f>COUNTIF(D40:D84,"=2")</f>
        <v>0</v>
      </c>
    </row>
    <row r="104" spans="1:3">
      <c r="A104" s="1" t="s">
        <v>278</v>
      </c>
      <c r="B104" s="1"/>
      <c r="C104" s="78">
        <f>COUNTIF(D40:D84,"&gt;0")+COUNTIF(E38:E80,"&gt;0")</f>
        <v>0</v>
      </c>
    </row>
    <row r="105" spans="1:3">
      <c r="A105" s="1"/>
      <c r="B105" s="1"/>
      <c r="C105" s="4"/>
    </row>
    <row r="106" spans="1:3">
      <c r="A106" s="1" t="s">
        <v>333</v>
      </c>
      <c r="B106" s="1"/>
      <c r="C106" s="4"/>
    </row>
    <row r="107" spans="1:3">
      <c r="A107" s="1" t="s">
        <v>333</v>
      </c>
      <c r="B107" s="1" t="s">
        <v>286</v>
      </c>
      <c r="C107" s="4">
        <f>COUNTIF(D32:D38,"=1")</f>
        <v>0</v>
      </c>
    </row>
    <row r="108" spans="1:3">
      <c r="A108" s="1" t="s">
        <v>333</v>
      </c>
      <c r="B108" s="86" t="s">
        <v>276</v>
      </c>
      <c r="C108" s="78">
        <f>COUNTIF(D32:D38,"=2")</f>
        <v>0</v>
      </c>
    </row>
    <row r="109" spans="1:3">
      <c r="A109" s="1" t="s">
        <v>291</v>
      </c>
      <c r="B109" s="1"/>
      <c r="C109" s="78">
        <f>COUNTIF(D32:D38,"&gt;0")+COUNTIF(E31:E36,"&gt;0")</f>
        <v>0</v>
      </c>
    </row>
    <row r="110" spans="1:3">
      <c r="A110" s="1"/>
      <c r="B110" s="1"/>
      <c r="C110" s="4"/>
    </row>
    <row r="111" spans="1:3">
      <c r="A111" s="1" t="s">
        <v>291</v>
      </c>
      <c r="B111" s="1" t="s">
        <v>334</v>
      </c>
      <c r="C111" s="4">
        <f>COUNTIF(D4:D91,"=1")</f>
        <v>0</v>
      </c>
    </row>
    <row r="112" spans="1:3">
      <c r="A112" s="1" t="s">
        <v>291</v>
      </c>
      <c r="B112" s="1" t="s">
        <v>335</v>
      </c>
      <c r="C112" s="78">
        <f>COUNTIF(D4:D91,"=2")</f>
        <v>0</v>
      </c>
    </row>
    <row r="113" spans="1:3">
      <c r="A113" s="1" t="s">
        <v>267</v>
      </c>
      <c r="B113" s="1"/>
      <c r="C113" s="4">
        <f>C109+C104+C99</f>
        <v>0</v>
      </c>
    </row>
    <row r="114" spans="1:3">
      <c r="A114" s="1" t="s">
        <v>291</v>
      </c>
      <c r="B114" s="1"/>
      <c r="C114" s="4">
        <f>COUNTIF(D4:D91,"&gt;0")+COUNTIF(E4:E87,"&gt;0")</f>
        <v>0</v>
      </c>
    </row>
    <row r="115" spans="1:3">
      <c r="A115" s="1"/>
      <c r="B115" s="1"/>
      <c r="C115" s="1"/>
    </row>
    <row r="116" spans="1:3">
      <c r="A116" s="1" t="s">
        <v>337</v>
      </c>
      <c r="B116" s="1"/>
      <c r="C116" s="1"/>
    </row>
    <row r="117" spans="1:3">
      <c r="A117" s="1"/>
      <c r="B117" s="1"/>
      <c r="C117" s="1"/>
    </row>
    <row r="118" spans="1:3">
      <c r="A118" s="1"/>
      <c r="B118" s="1"/>
      <c r="C118" s="1"/>
    </row>
    <row r="119" spans="1:3">
      <c r="A119" s="1"/>
      <c r="B119" s="1"/>
      <c r="C119" s="1"/>
    </row>
    <row r="120" spans="1:3">
      <c r="A120" s="1"/>
      <c r="B120" s="1"/>
      <c r="C120" s="1"/>
    </row>
    <row r="121" spans="1:3">
      <c r="A121" s="1"/>
      <c r="B121" s="1"/>
      <c r="C121" s="1"/>
    </row>
    <row r="122" spans="1:3">
      <c r="A122" s="1"/>
      <c r="B122" s="1"/>
      <c r="C122" s="1"/>
    </row>
    <row r="123" spans="1:3">
      <c r="A123" s="1"/>
      <c r="B123" s="1"/>
      <c r="C123" s="1"/>
    </row>
    <row r="124" spans="1:3">
      <c r="A124" s="1"/>
      <c r="B124" s="1"/>
      <c r="C124" s="1"/>
    </row>
    <row r="125" spans="1:3">
      <c r="A125" s="1"/>
      <c r="B125" s="1"/>
      <c r="C125" s="1"/>
    </row>
    <row r="126" spans="1:3">
      <c r="A126" s="1"/>
      <c r="B126" s="1"/>
      <c r="C126" s="1"/>
    </row>
    <row r="127" spans="1:3">
      <c r="A127" s="1"/>
      <c r="B127" s="1"/>
      <c r="C127" s="1"/>
    </row>
    <row r="128" spans="1:3">
      <c r="A128" s="1"/>
      <c r="B128" s="1"/>
      <c r="C128" s="1"/>
    </row>
    <row r="129" spans="1:3">
      <c r="A129" s="1"/>
      <c r="B129" s="1"/>
      <c r="C129" s="1"/>
    </row>
    <row r="130" spans="1:3">
      <c r="A130" s="1"/>
      <c r="B130" s="1"/>
      <c r="C130" s="1"/>
    </row>
    <row r="131" spans="1:3">
      <c r="A131" s="1"/>
      <c r="B131" s="1"/>
      <c r="C131" s="1"/>
    </row>
    <row r="132" spans="1:3">
      <c r="A132" s="1"/>
      <c r="B132" s="1"/>
      <c r="C132" s="1"/>
    </row>
    <row r="133" spans="1:3">
      <c r="A133" s="1"/>
      <c r="B133" s="1"/>
      <c r="C133" s="1"/>
    </row>
    <row r="134" spans="1:3">
      <c r="A134" s="1"/>
      <c r="B134" s="1"/>
      <c r="C134" s="1"/>
    </row>
    <row r="135" spans="1:3">
      <c r="A135" s="1"/>
      <c r="B135" s="1"/>
      <c r="C135" s="1"/>
    </row>
    <row r="136" spans="1:3">
      <c r="A136" s="1"/>
      <c r="B136" s="1"/>
      <c r="C136" s="1"/>
    </row>
    <row r="137" spans="1:3">
      <c r="A137" s="1"/>
      <c r="B137" s="1"/>
      <c r="C137" s="1"/>
    </row>
    <row r="138" spans="1:3">
      <c r="A138" s="1"/>
      <c r="B138" s="1"/>
      <c r="C138" s="1"/>
    </row>
    <row r="139" spans="1:3">
      <c r="A139" s="1"/>
      <c r="B139" s="1"/>
      <c r="C139" s="1"/>
    </row>
    <row r="140" spans="1:3">
      <c r="A140" s="1"/>
      <c r="B140" s="1"/>
      <c r="C140" s="1"/>
    </row>
    <row r="141" spans="1:3">
      <c r="A141" s="1"/>
      <c r="B141" s="1"/>
      <c r="C141" s="1"/>
    </row>
    <row r="142" spans="1:3">
      <c r="A142" s="1"/>
      <c r="B142" s="1"/>
      <c r="C142" s="1"/>
    </row>
    <row r="143" spans="1:3">
      <c r="A143" s="1"/>
      <c r="B143" s="1"/>
      <c r="C143" s="1"/>
    </row>
    <row r="144" spans="1:3">
      <c r="A144" s="1"/>
      <c r="B144" s="1"/>
      <c r="C144" s="1"/>
    </row>
    <row r="145" spans="1:3">
      <c r="A145" s="1"/>
      <c r="B145" s="1"/>
      <c r="C145" s="1"/>
    </row>
    <row r="146" spans="1:3">
      <c r="A146" s="1"/>
      <c r="B146" s="1"/>
      <c r="C146" s="1"/>
    </row>
    <row r="147" spans="1:3">
      <c r="A147" s="1"/>
      <c r="B147" s="1"/>
      <c r="C147" s="1"/>
    </row>
    <row r="148" spans="1:3">
      <c r="A148" s="1"/>
      <c r="B148" s="1"/>
      <c r="C148" s="1"/>
    </row>
    <row r="149" spans="1:3">
      <c r="A149" s="1"/>
      <c r="B149" s="1"/>
      <c r="C149" s="1"/>
    </row>
    <row r="150" spans="1:3">
      <c r="A150" s="1"/>
      <c r="B150" s="1"/>
      <c r="C150" s="1"/>
    </row>
    <row r="151" spans="1:3">
      <c r="A151" s="1"/>
      <c r="B151" s="1"/>
      <c r="C151" s="1"/>
    </row>
    <row r="152" spans="1:3">
      <c r="A152" s="1"/>
      <c r="B152" s="1"/>
      <c r="C152" s="1"/>
    </row>
    <row r="153" spans="1:3">
      <c r="A153" s="1"/>
      <c r="B153" s="1"/>
      <c r="C153" s="1"/>
    </row>
    <row r="154" spans="1:3">
      <c r="A154" s="1"/>
      <c r="B154" s="1"/>
      <c r="C154" s="1"/>
    </row>
    <row r="155" spans="1:3">
      <c r="A155" s="1"/>
      <c r="B155" s="1"/>
      <c r="C155" s="1"/>
    </row>
    <row r="156" spans="1:3">
      <c r="A156" s="1"/>
      <c r="B156" s="1"/>
      <c r="C156" s="1"/>
    </row>
    <row r="157" spans="1:3">
      <c r="A157" s="1"/>
      <c r="B157" s="1"/>
      <c r="C157" s="1"/>
    </row>
    <row r="158" spans="1:3">
      <c r="A158" s="1"/>
      <c r="B158" s="1"/>
      <c r="C158" s="1"/>
    </row>
    <row r="159" spans="1:3">
      <c r="A159" s="1"/>
      <c r="B159" s="1"/>
      <c r="C159" s="1"/>
    </row>
    <row r="160" spans="1:3">
      <c r="A160" s="1"/>
      <c r="B160" s="1"/>
      <c r="C160" s="1"/>
    </row>
    <row r="161" spans="1:3">
      <c r="A161" s="1"/>
      <c r="B161" s="1"/>
      <c r="C161" s="1"/>
    </row>
    <row r="162" spans="1:3">
      <c r="A162" s="1"/>
      <c r="B162" s="1"/>
      <c r="C162" s="1"/>
    </row>
    <row r="163" spans="1:3">
      <c r="A163" s="1"/>
      <c r="B163" s="1"/>
      <c r="C163" s="1"/>
    </row>
    <row r="164" spans="1:3">
      <c r="A164" s="1"/>
      <c r="B164" s="1"/>
      <c r="C164" s="1"/>
    </row>
    <row r="165" spans="1:3">
      <c r="A165" s="1"/>
      <c r="B165" s="1"/>
      <c r="C165" s="1"/>
    </row>
    <row r="166" spans="1:3">
      <c r="A166" s="1"/>
      <c r="B166" s="1"/>
      <c r="C166" s="1"/>
    </row>
    <row r="167" spans="1:3">
      <c r="A167" s="1"/>
      <c r="B167" s="1"/>
      <c r="C167" s="1"/>
    </row>
    <row r="168" spans="1:3">
      <c r="A168" s="1"/>
      <c r="B168" s="1"/>
      <c r="C168" s="1"/>
    </row>
    <row r="169" spans="1:3">
      <c r="A169" s="1"/>
      <c r="B169" s="1"/>
      <c r="C169" s="1"/>
    </row>
    <row r="170" spans="1:3">
      <c r="A170" s="1"/>
      <c r="B170" s="1"/>
      <c r="C170" s="1"/>
    </row>
    <row r="171" spans="1:3">
      <c r="A171" s="1"/>
      <c r="B171" s="1"/>
      <c r="C171" s="1"/>
    </row>
    <row r="172" spans="1:3">
      <c r="A172" s="1"/>
      <c r="B172" s="1"/>
      <c r="C172" s="1"/>
    </row>
    <row r="173" spans="1:3">
      <c r="A173" s="1"/>
      <c r="B173" s="1"/>
      <c r="C173" s="1"/>
    </row>
    <row r="174" spans="1:3">
      <c r="A174" s="1"/>
      <c r="B174" s="1"/>
      <c r="C174" s="1"/>
    </row>
    <row r="175" spans="1:3">
      <c r="A175" s="1"/>
      <c r="B175" s="1"/>
      <c r="C175" s="1"/>
    </row>
    <row r="176" spans="1:3">
      <c r="A176" s="1"/>
      <c r="B176" s="1"/>
      <c r="C176" s="1"/>
    </row>
    <row r="177" spans="1:3">
      <c r="A177" s="1"/>
      <c r="B177" s="1"/>
      <c r="C177" s="1"/>
    </row>
    <row r="178" spans="1:3">
      <c r="A178" s="1"/>
      <c r="B178" s="1"/>
      <c r="C178" s="1"/>
    </row>
    <row r="179" spans="1:3">
      <c r="A179" s="1"/>
      <c r="B179" s="1"/>
      <c r="C179" s="1"/>
    </row>
    <row r="180" spans="1:3">
      <c r="A180" s="1"/>
      <c r="B180" s="1"/>
      <c r="C180" s="1"/>
    </row>
    <row r="181" spans="1:3">
      <c r="A181" s="1"/>
      <c r="B181" s="1"/>
      <c r="C181" s="1"/>
    </row>
    <row r="182" spans="1:3">
      <c r="A182" s="1"/>
      <c r="B182" s="1"/>
      <c r="C182" s="1"/>
    </row>
    <row r="183" spans="1:3">
      <c r="A183" s="1"/>
      <c r="B183" s="1"/>
      <c r="C183" s="1"/>
    </row>
    <row r="184" spans="1:3">
      <c r="A184" s="1"/>
      <c r="B184" s="1"/>
      <c r="C184" s="1"/>
    </row>
    <row r="185" spans="1:3">
      <c r="A185" s="1"/>
      <c r="B185" s="1"/>
      <c r="C185" s="1"/>
    </row>
    <row r="186" spans="1:3">
      <c r="A186" s="1"/>
      <c r="B186" s="1"/>
      <c r="C186" s="1"/>
    </row>
    <row r="187" spans="1:3">
      <c r="A187" s="1"/>
      <c r="B187" s="1"/>
      <c r="C187" s="1"/>
    </row>
    <row r="188" spans="1:3">
      <c r="A188" s="1"/>
      <c r="B188" s="1"/>
      <c r="C188" s="1"/>
    </row>
    <row r="189" spans="1:3">
      <c r="A189" s="1"/>
      <c r="B189" s="1"/>
      <c r="C189" s="1"/>
    </row>
    <row r="190" spans="1:3">
      <c r="A190" s="1"/>
      <c r="B190" s="1"/>
      <c r="C190" s="1"/>
    </row>
    <row r="191" spans="1:3">
      <c r="A191" s="1"/>
      <c r="B191" s="1"/>
      <c r="C191" s="1"/>
    </row>
    <row r="192" spans="1:3">
      <c r="A192" s="1"/>
      <c r="B192" s="1"/>
      <c r="C192" s="1"/>
    </row>
    <row r="193" spans="1:3">
      <c r="A193" s="1"/>
      <c r="B193" s="1"/>
      <c r="C193" s="1"/>
    </row>
    <row r="194" spans="1:3">
      <c r="A194" s="1"/>
      <c r="B194" s="1"/>
      <c r="C194" s="1"/>
    </row>
    <row r="195" spans="1:3">
      <c r="A195" s="1"/>
      <c r="B195" s="1"/>
      <c r="C195" s="1"/>
    </row>
    <row r="196" spans="1:3">
      <c r="A196" s="1"/>
      <c r="B196" s="1"/>
      <c r="C196" s="1"/>
    </row>
    <row r="197" spans="1:3">
      <c r="A197" s="1"/>
      <c r="B197" s="1"/>
      <c r="C197" s="1"/>
    </row>
    <row r="198" spans="1:3">
      <c r="A198" s="1"/>
      <c r="B198" s="1"/>
      <c r="C198" s="1"/>
    </row>
    <row r="199" spans="1:3">
      <c r="A199" s="1"/>
      <c r="B199" s="1"/>
      <c r="C199" s="1"/>
    </row>
    <row r="200" spans="1:3">
      <c r="A200" s="1"/>
      <c r="B200" s="1"/>
      <c r="C200" s="1"/>
    </row>
    <row r="201" spans="1:3">
      <c r="A201" s="1"/>
      <c r="B201" s="1"/>
      <c r="C201" s="1"/>
    </row>
    <row r="202" spans="1:3">
      <c r="A202" s="1"/>
      <c r="B202" s="1"/>
      <c r="C202" s="1"/>
    </row>
    <row r="203" spans="1:3">
      <c r="A203" s="1"/>
      <c r="B203" s="1"/>
      <c r="C203" s="1"/>
    </row>
    <row r="204" spans="1:3">
      <c r="A204" s="1"/>
      <c r="B204" s="1"/>
      <c r="C204" s="1"/>
    </row>
    <row r="205" spans="1:3">
      <c r="A205" s="1"/>
      <c r="B205" s="1"/>
      <c r="C205" s="1"/>
    </row>
    <row r="206" spans="1:3">
      <c r="A206" s="1"/>
      <c r="B206" s="1"/>
      <c r="C206" s="1"/>
    </row>
    <row r="207" spans="1:3">
      <c r="A207" s="1"/>
      <c r="B207" s="1"/>
      <c r="C207" s="1"/>
    </row>
    <row r="208" spans="1:3">
      <c r="A208" s="1"/>
      <c r="B208" s="1"/>
      <c r="C208" s="1"/>
    </row>
    <row r="209" spans="1:3">
      <c r="A209" s="1"/>
      <c r="B209" s="1"/>
      <c r="C209" s="1"/>
    </row>
    <row r="210" spans="1:3">
      <c r="A210" s="1"/>
      <c r="B210" s="1"/>
      <c r="C210" s="1"/>
    </row>
    <row r="211" spans="1:3">
      <c r="A211" s="1"/>
      <c r="B211" s="1"/>
      <c r="C211" s="1"/>
    </row>
    <row r="212" spans="1:3">
      <c r="A212" s="1"/>
      <c r="B212" s="1"/>
      <c r="C212" s="1"/>
    </row>
    <row r="213" spans="1:3">
      <c r="A213" s="1"/>
      <c r="B213" s="1"/>
      <c r="C213" s="1"/>
    </row>
    <row r="214" spans="1:3">
      <c r="A214" s="1"/>
      <c r="B214" s="1"/>
      <c r="C214" s="1"/>
    </row>
    <row r="215" spans="1:3">
      <c r="A215" s="1"/>
      <c r="B215" s="1"/>
      <c r="C215" s="1"/>
    </row>
    <row r="216" spans="1:3">
      <c r="A216" s="1"/>
      <c r="B216" s="1"/>
      <c r="C216" s="1"/>
    </row>
    <row r="217" spans="1:3">
      <c r="A217" s="1"/>
      <c r="B217" s="1"/>
      <c r="C217" s="1"/>
    </row>
    <row r="218" spans="1:3">
      <c r="A218" s="1"/>
      <c r="B218" s="1"/>
      <c r="C218" s="1"/>
    </row>
    <row r="219" spans="1:3">
      <c r="A219" s="1"/>
      <c r="B219" s="1"/>
      <c r="C219" s="1"/>
    </row>
    <row r="220" spans="1:3">
      <c r="A220" s="1"/>
      <c r="B220" s="1"/>
      <c r="C220" s="1"/>
    </row>
    <row r="221" spans="1:3">
      <c r="A221" s="1"/>
      <c r="B221" s="1"/>
      <c r="C221" s="1"/>
    </row>
    <row r="222" spans="1:3">
      <c r="A222" s="1"/>
      <c r="B222" s="1"/>
      <c r="C222" s="1"/>
    </row>
    <row r="223" spans="1:3">
      <c r="A223" s="1"/>
      <c r="B223" s="1"/>
      <c r="C223" s="1"/>
    </row>
    <row r="224" spans="1:3">
      <c r="A224" s="1"/>
      <c r="B224" s="1"/>
      <c r="C224" s="1"/>
    </row>
    <row r="225" spans="1:3">
      <c r="A225" s="1"/>
      <c r="B225" s="1"/>
      <c r="C225" s="1"/>
    </row>
    <row r="226" spans="1:3">
      <c r="A226" s="1"/>
      <c r="B226" s="1"/>
      <c r="C226" s="1"/>
    </row>
    <row r="227" spans="1:3">
      <c r="A227" s="1"/>
      <c r="B227" s="1"/>
      <c r="C227" s="1"/>
    </row>
    <row r="228" spans="1:3">
      <c r="A228" s="1"/>
      <c r="B228" s="1"/>
      <c r="C228" s="1"/>
    </row>
    <row r="229" spans="1:3">
      <c r="A229" s="1"/>
      <c r="B229" s="1"/>
      <c r="C229" s="1"/>
    </row>
    <row r="230" spans="1:3">
      <c r="A230" s="1"/>
      <c r="B230" s="1"/>
      <c r="C230" s="1"/>
    </row>
    <row r="231" spans="1:3">
      <c r="A231" s="1"/>
      <c r="B231" s="1"/>
      <c r="C231" s="1"/>
    </row>
    <row r="232" spans="1:3">
      <c r="A232" s="1"/>
      <c r="B232" s="1"/>
      <c r="C232" s="1"/>
    </row>
    <row r="233" spans="1:3">
      <c r="A233" s="1"/>
      <c r="B233" s="1"/>
      <c r="C233" s="1"/>
    </row>
    <row r="234" spans="1:3">
      <c r="A234" s="1"/>
      <c r="B234" s="1"/>
      <c r="C234" s="1"/>
    </row>
    <row r="235" spans="1:3">
      <c r="A235" s="1"/>
      <c r="B235" s="1"/>
      <c r="C235" s="1"/>
    </row>
    <row r="236" spans="1:3">
      <c r="A236" s="1"/>
      <c r="B236" s="1"/>
      <c r="C236" s="1"/>
    </row>
    <row r="237" spans="1:3">
      <c r="A237" s="1"/>
      <c r="B237" s="1"/>
      <c r="C237" s="1"/>
    </row>
    <row r="238" spans="1:3">
      <c r="A238" s="1"/>
      <c r="B238" s="1"/>
      <c r="C238" s="1"/>
    </row>
    <row r="239" spans="1:3">
      <c r="A239" s="1"/>
      <c r="B239" s="1"/>
      <c r="C239" s="1"/>
    </row>
    <row r="240" spans="1:3">
      <c r="A240" s="1"/>
      <c r="B240" s="1"/>
      <c r="C240" s="1"/>
    </row>
    <row r="241" spans="1:3">
      <c r="A241" s="1"/>
      <c r="B241" s="1"/>
      <c r="C241" s="1"/>
    </row>
    <row r="242" spans="1:3">
      <c r="A242" s="1"/>
      <c r="B242" s="1"/>
      <c r="C242" s="1"/>
    </row>
    <row r="243" spans="1:3">
      <c r="A243" s="1"/>
      <c r="B243" s="1"/>
      <c r="C243" s="1"/>
    </row>
    <row r="244" spans="1:3">
      <c r="A244" s="1"/>
      <c r="B244" s="1"/>
      <c r="C244" s="1"/>
    </row>
    <row r="245" spans="1:3">
      <c r="A245" s="1"/>
      <c r="B245" s="1"/>
      <c r="C245" s="1"/>
    </row>
    <row r="246" spans="1:3">
      <c r="A246" s="1"/>
      <c r="B246" s="1"/>
      <c r="C246" s="1"/>
    </row>
    <row r="247" spans="1:3">
      <c r="A247" s="1"/>
      <c r="B247" s="1"/>
      <c r="C247" s="1"/>
    </row>
    <row r="248" spans="1:3">
      <c r="A248" s="1"/>
      <c r="B248" s="1"/>
      <c r="C248" s="1"/>
    </row>
    <row r="249" spans="1:3">
      <c r="A249" s="1"/>
      <c r="B249" s="1"/>
      <c r="C249" s="1"/>
    </row>
    <row r="250" spans="1:3">
      <c r="A250" s="1"/>
      <c r="B250" s="1"/>
      <c r="C250" s="1"/>
    </row>
    <row r="251" spans="1:3">
      <c r="A251" s="1"/>
      <c r="B251" s="1"/>
      <c r="C251" s="1"/>
    </row>
    <row r="252" spans="1:3">
      <c r="A252" s="1"/>
      <c r="B252" s="1"/>
      <c r="C252" s="1"/>
    </row>
    <row r="253" spans="1:3">
      <c r="A253" s="1"/>
      <c r="B253" s="1"/>
      <c r="C253" s="1"/>
    </row>
    <row r="254" spans="1:3">
      <c r="A254" s="1"/>
      <c r="B254" s="1"/>
      <c r="C254" s="1"/>
    </row>
    <row r="255" spans="1:3">
      <c r="A255" s="1"/>
      <c r="B255" s="1"/>
      <c r="C255" s="1"/>
    </row>
    <row r="256" spans="1:3">
      <c r="A256" s="1"/>
      <c r="B256" s="1"/>
      <c r="C256" s="1"/>
    </row>
    <row r="257" spans="1:3">
      <c r="A257" s="1"/>
      <c r="B257" s="1"/>
      <c r="C257" s="1"/>
    </row>
    <row r="258" spans="1:3">
      <c r="A258" s="1"/>
      <c r="B258" s="1"/>
      <c r="C258" s="1"/>
    </row>
    <row r="259" spans="1:3">
      <c r="A259" s="1"/>
      <c r="B259" s="1"/>
      <c r="C259" s="1"/>
    </row>
    <row r="260" spans="1:3">
      <c r="A260" s="1"/>
      <c r="B260" s="1"/>
      <c r="C260" s="1"/>
    </row>
    <row r="261" spans="1:3">
      <c r="A261" s="1"/>
      <c r="B261" s="1"/>
      <c r="C261" s="1"/>
    </row>
    <row r="262" spans="1:3">
      <c r="A262" s="1"/>
      <c r="B262" s="1"/>
      <c r="C262" s="1"/>
    </row>
    <row r="263" spans="1:3">
      <c r="A263" s="1"/>
      <c r="B263" s="1"/>
      <c r="C263" s="1"/>
    </row>
    <row r="264" spans="1:3">
      <c r="A264" s="1"/>
      <c r="B264" s="1"/>
      <c r="C264" s="1"/>
    </row>
    <row r="265" spans="1:3">
      <c r="A265" s="1"/>
      <c r="B265" s="1"/>
      <c r="C265" s="1"/>
    </row>
    <row r="266" spans="1:3">
      <c r="A266" s="1"/>
      <c r="B266" s="1"/>
      <c r="C266" s="1"/>
    </row>
    <row r="267" spans="1:3">
      <c r="A267" s="1"/>
      <c r="B267" s="1"/>
      <c r="C267" s="1"/>
    </row>
    <row r="268" spans="1:3">
      <c r="A268" s="1"/>
      <c r="B268" s="1"/>
      <c r="C268" s="1"/>
    </row>
    <row r="269" spans="1:3">
      <c r="A269" s="1"/>
      <c r="B269" s="1"/>
      <c r="C269" s="1"/>
    </row>
    <row r="270" spans="1:3">
      <c r="A270" s="1"/>
      <c r="B270" s="1"/>
      <c r="C270" s="1"/>
    </row>
    <row r="271" spans="1:3">
      <c r="A271" s="1"/>
      <c r="B271" s="1"/>
      <c r="C271" s="1"/>
    </row>
    <row r="272" spans="1:3">
      <c r="A272" s="1"/>
      <c r="B272" s="1"/>
      <c r="C272" s="1"/>
    </row>
    <row r="273" spans="1:3">
      <c r="A273" s="1"/>
      <c r="B273" s="1"/>
      <c r="C273" s="1"/>
    </row>
    <row r="274" spans="1:3">
      <c r="A274" s="1"/>
      <c r="B274" s="1"/>
      <c r="C274" s="1"/>
    </row>
    <row r="275" spans="1:3">
      <c r="A275" s="1"/>
      <c r="B275" s="1"/>
      <c r="C275" s="1"/>
    </row>
    <row r="276" spans="1:3">
      <c r="A276" s="1"/>
      <c r="B276" s="1"/>
      <c r="C276" s="1"/>
    </row>
    <row r="277" spans="1:3">
      <c r="A277" s="1"/>
      <c r="B277" s="1"/>
      <c r="C277" s="1"/>
    </row>
    <row r="278" spans="1:3">
      <c r="A278" s="1"/>
      <c r="B278" s="1"/>
      <c r="C278" s="1"/>
    </row>
    <row r="279" spans="1:3">
      <c r="A279" s="1"/>
      <c r="B279" s="1"/>
      <c r="C279" s="1"/>
    </row>
    <row r="280" spans="1:3">
      <c r="A280" s="1"/>
      <c r="B280" s="1"/>
      <c r="C280" s="1"/>
    </row>
    <row r="281" spans="1:3">
      <c r="A281" s="1"/>
      <c r="B281" s="1"/>
      <c r="C281" s="1"/>
    </row>
    <row r="282" spans="1:3">
      <c r="A282" s="1"/>
      <c r="B282" s="1"/>
      <c r="C282" s="1"/>
    </row>
    <row r="283" spans="1:3">
      <c r="A283" s="1"/>
      <c r="B283" s="1"/>
      <c r="C283" s="1"/>
    </row>
    <row r="284" spans="1:3">
      <c r="A284" s="1"/>
      <c r="B284" s="1"/>
      <c r="C284" s="1"/>
    </row>
    <row r="285" spans="1:3">
      <c r="A285" s="1"/>
      <c r="B285" s="1"/>
      <c r="C285" s="1"/>
    </row>
    <row r="286" spans="1:3">
      <c r="A286" s="1"/>
      <c r="B286" s="1"/>
      <c r="C286" s="1"/>
    </row>
    <row r="287" spans="1:3">
      <c r="A287" s="1"/>
      <c r="B287" s="1"/>
      <c r="C287" s="1"/>
    </row>
    <row r="288" spans="1:3">
      <c r="A288" s="1"/>
      <c r="B288" s="1"/>
      <c r="C288" s="1"/>
    </row>
    <row r="289" spans="1:3">
      <c r="A289" s="1"/>
      <c r="B289" s="1"/>
      <c r="C289" s="1"/>
    </row>
    <row r="290" spans="1:3">
      <c r="A290" s="1"/>
      <c r="B290" s="1"/>
      <c r="C290" s="1"/>
    </row>
    <row r="291" spans="1:3">
      <c r="A291" s="1"/>
      <c r="B291" s="1"/>
      <c r="C291" s="1"/>
    </row>
    <row r="292" spans="1:3">
      <c r="A292" s="1"/>
      <c r="B292" s="1"/>
      <c r="C292" s="1"/>
    </row>
    <row r="293" spans="1:3">
      <c r="A293" s="1"/>
      <c r="B293" s="1"/>
      <c r="C293" s="1"/>
    </row>
    <row r="294" spans="1:3">
      <c r="A294" s="1"/>
      <c r="B294" s="1"/>
      <c r="C294" s="1"/>
    </row>
    <row r="295" spans="1:3">
      <c r="A295" s="1"/>
      <c r="B295" s="1"/>
      <c r="C295" s="1"/>
    </row>
    <row r="296" spans="1:3">
      <c r="A296" s="1"/>
      <c r="B296" s="1"/>
      <c r="C296" s="1"/>
    </row>
    <row r="297" spans="1:3">
      <c r="A297" s="1"/>
      <c r="B297" s="1"/>
      <c r="C297" s="1"/>
    </row>
    <row r="298" spans="1:3">
      <c r="A298" s="1"/>
      <c r="B298" s="1"/>
      <c r="C298" s="1"/>
    </row>
    <row r="299" spans="1:3">
      <c r="A299" s="1"/>
      <c r="B299" s="1"/>
      <c r="C299" s="1"/>
    </row>
    <row r="300" spans="1:3">
      <c r="A300" s="1"/>
      <c r="B300" s="1"/>
      <c r="C300" s="1"/>
    </row>
    <row r="301" spans="1:3">
      <c r="A301" s="1"/>
      <c r="B301" s="1"/>
      <c r="C301" s="1"/>
    </row>
    <row r="302" spans="1:3">
      <c r="A302" s="1"/>
      <c r="B302" s="1"/>
      <c r="C302" s="1"/>
    </row>
    <row r="303" spans="1:3">
      <c r="A303" s="1"/>
      <c r="B303" s="1"/>
      <c r="C303" s="1"/>
    </row>
    <row r="304" spans="1:3">
      <c r="A304" s="1"/>
      <c r="B304" s="1"/>
      <c r="C304" s="1"/>
    </row>
    <row r="305" spans="1:3">
      <c r="A305" s="1"/>
      <c r="B305" s="1"/>
      <c r="C305" s="1"/>
    </row>
    <row r="306" spans="1:3">
      <c r="A306" s="1"/>
      <c r="B306" s="1"/>
      <c r="C306" s="1"/>
    </row>
    <row r="307" spans="1:3">
      <c r="A307" s="1"/>
      <c r="B307" s="1"/>
      <c r="C307" s="1"/>
    </row>
    <row r="308" spans="1:3">
      <c r="A308" s="1"/>
      <c r="B308" s="1"/>
      <c r="C308" s="1"/>
    </row>
    <row r="309" spans="1:3">
      <c r="A309" s="1"/>
      <c r="B309" s="1"/>
      <c r="C309" s="1"/>
    </row>
    <row r="310" spans="1:3">
      <c r="A310" s="1"/>
      <c r="B310" s="1"/>
      <c r="C310" s="1"/>
    </row>
    <row r="311" spans="1:3">
      <c r="A311" s="1"/>
      <c r="B311" s="1"/>
      <c r="C311" s="1"/>
    </row>
    <row r="312" spans="1:3">
      <c r="A312" s="1"/>
      <c r="B312" s="1"/>
      <c r="C312" s="1"/>
    </row>
    <row r="313" spans="1:3">
      <c r="A313" s="1"/>
      <c r="B313" s="1"/>
      <c r="C313" s="1"/>
    </row>
    <row r="314" spans="1:3">
      <c r="A314" s="1"/>
      <c r="B314" s="1"/>
      <c r="C314" s="1"/>
    </row>
    <row r="315" spans="1:3">
      <c r="A315" s="1"/>
      <c r="B315" s="1"/>
      <c r="C315" s="1"/>
    </row>
    <row r="316" spans="1:3">
      <c r="A316" s="1"/>
      <c r="B316" s="1"/>
      <c r="C316" s="1"/>
    </row>
    <row r="317" spans="1:3">
      <c r="A317" s="1"/>
      <c r="B317" s="1"/>
      <c r="C317" s="1"/>
    </row>
    <row r="318" spans="1:3">
      <c r="A318" s="1"/>
      <c r="B318" s="1"/>
      <c r="C318" s="1"/>
    </row>
    <row r="319" spans="1:3">
      <c r="A319" s="1"/>
      <c r="B319" s="1"/>
      <c r="C319" s="1"/>
    </row>
    <row r="320" spans="1:3">
      <c r="A320" s="1"/>
      <c r="B320" s="1"/>
      <c r="C320" s="1"/>
    </row>
    <row r="321" spans="1:3">
      <c r="A321" s="1"/>
      <c r="B321" s="1"/>
      <c r="C321" s="1"/>
    </row>
    <row r="322" spans="1:3">
      <c r="A322" s="1"/>
      <c r="B322" s="1"/>
      <c r="C322" s="1"/>
    </row>
    <row r="323" spans="1:3">
      <c r="A323" s="1"/>
      <c r="B323" s="1"/>
      <c r="C323" s="1"/>
    </row>
    <row r="324" spans="1:3">
      <c r="A324" s="1"/>
      <c r="B324" s="1"/>
      <c r="C324" s="1"/>
    </row>
    <row r="325" spans="1:3">
      <c r="A325" s="1"/>
      <c r="B325" s="1"/>
      <c r="C325" s="1"/>
    </row>
    <row r="326" spans="1:3">
      <c r="A326" s="1"/>
      <c r="B326" s="1"/>
      <c r="C326" s="1"/>
    </row>
    <row r="327" spans="1:3">
      <c r="A327" s="1"/>
      <c r="B327" s="1"/>
      <c r="C327" s="1"/>
    </row>
    <row r="328" spans="1:3">
      <c r="A328" s="1"/>
      <c r="B328" s="1"/>
      <c r="C328" s="1"/>
    </row>
    <row r="329" spans="1:3">
      <c r="A329" s="1"/>
      <c r="B329" s="1"/>
      <c r="C329" s="1"/>
    </row>
    <row r="330" spans="1:3">
      <c r="A330" s="1"/>
      <c r="B330" s="1"/>
      <c r="C330" s="1"/>
    </row>
    <row r="331" spans="1:3">
      <c r="A331" s="1"/>
      <c r="B331" s="1"/>
      <c r="C331" s="1"/>
    </row>
    <row r="332" spans="1:3">
      <c r="A332" s="1"/>
      <c r="B332" s="1"/>
      <c r="C332" s="1"/>
    </row>
    <row r="333" spans="1:3">
      <c r="A333" s="1"/>
      <c r="B333" s="1"/>
      <c r="C333" s="1"/>
    </row>
    <row r="334" spans="1:3">
      <c r="A334" s="1"/>
      <c r="B334" s="1"/>
      <c r="C334" s="1"/>
    </row>
    <row r="335" spans="1:3">
      <c r="A335" s="1"/>
      <c r="B335" s="1"/>
      <c r="C335" s="1"/>
    </row>
    <row r="336" spans="1:3">
      <c r="A336" s="1"/>
      <c r="B336" s="1"/>
      <c r="C336" s="1"/>
    </row>
    <row r="337" spans="1:3">
      <c r="A337" s="1"/>
      <c r="B337" s="1"/>
      <c r="C337" s="1"/>
    </row>
    <row r="338" spans="1:3">
      <c r="A338" s="1"/>
      <c r="B338" s="1"/>
      <c r="C338" s="1"/>
    </row>
    <row r="339" spans="1:3">
      <c r="A339" s="1"/>
      <c r="B339" s="1"/>
      <c r="C339" s="1"/>
    </row>
    <row r="340" spans="1:3">
      <c r="A340" s="1"/>
      <c r="B340" s="1"/>
      <c r="C340" s="1"/>
    </row>
    <row r="341" spans="1:3">
      <c r="A341" s="1"/>
      <c r="B341" s="1"/>
      <c r="C341" s="1"/>
    </row>
    <row r="342" spans="1:3">
      <c r="A342" s="1"/>
      <c r="B342" s="1"/>
      <c r="C342" s="1"/>
    </row>
    <row r="343" spans="1:3">
      <c r="A343" s="1"/>
      <c r="B343" s="1"/>
      <c r="C343" s="1"/>
    </row>
    <row r="344" spans="1:3">
      <c r="A344" s="1"/>
      <c r="B344" s="1"/>
      <c r="C344" s="1"/>
    </row>
    <row r="345" spans="1:3">
      <c r="A345" s="1"/>
      <c r="B345" s="1"/>
      <c r="C345" s="1"/>
    </row>
    <row r="346" spans="1:3">
      <c r="A346" s="1"/>
      <c r="B346" s="1"/>
      <c r="C346" s="1"/>
    </row>
    <row r="347" spans="1:3">
      <c r="A347" s="1"/>
      <c r="B347" s="1"/>
      <c r="C347" s="1"/>
    </row>
    <row r="348" spans="1:3">
      <c r="A348" s="1"/>
      <c r="B348" s="1"/>
      <c r="C348" s="1"/>
    </row>
    <row r="349" spans="1:3">
      <c r="A349" s="1"/>
      <c r="B349" s="1"/>
      <c r="C349" s="1"/>
    </row>
    <row r="350" spans="1:3">
      <c r="A350" s="1"/>
      <c r="B350" s="1"/>
      <c r="C350" s="1"/>
    </row>
    <row r="351" spans="1:3">
      <c r="A351" s="1"/>
      <c r="B351" s="1"/>
      <c r="C351" s="1"/>
    </row>
    <row r="352" spans="1:3">
      <c r="A352" s="1"/>
      <c r="B352" s="1"/>
      <c r="C352" s="1"/>
    </row>
    <row r="353" spans="1:3">
      <c r="A353" s="1"/>
      <c r="B353" s="1"/>
      <c r="C353" s="1"/>
    </row>
    <row r="354" spans="1:3">
      <c r="A354" s="1"/>
      <c r="B354" s="1"/>
      <c r="C354" s="1"/>
    </row>
    <row r="355" spans="1:3">
      <c r="A355" s="1"/>
      <c r="B355" s="1"/>
      <c r="C355" s="1"/>
    </row>
    <row r="356" spans="1:3">
      <c r="A356" s="1"/>
      <c r="B356" s="1"/>
      <c r="C356" s="1"/>
    </row>
    <row r="357" spans="1:3">
      <c r="A357" s="1"/>
      <c r="B357" s="1"/>
      <c r="C357" s="1"/>
    </row>
    <row r="358" spans="1:3">
      <c r="A358" s="1"/>
      <c r="B358" s="1"/>
      <c r="C358" s="1"/>
    </row>
    <row r="359" spans="1:3">
      <c r="A359" s="1"/>
      <c r="B359" s="1"/>
      <c r="C359" s="1"/>
    </row>
    <row r="360" spans="1:3">
      <c r="A360" s="1"/>
      <c r="B360" s="1"/>
      <c r="C360" s="1"/>
    </row>
    <row r="361" spans="1:3">
      <c r="A361" s="1"/>
      <c r="B361" s="1"/>
      <c r="C361" s="1"/>
    </row>
    <row r="362" spans="1:3">
      <c r="A362" s="1"/>
      <c r="B362" s="1"/>
      <c r="C362" s="1"/>
    </row>
    <row r="363" spans="1:3">
      <c r="A363" s="1"/>
      <c r="B363" s="1"/>
      <c r="C363" s="1"/>
    </row>
    <row r="364" spans="1:3">
      <c r="A364" s="1"/>
      <c r="B364" s="1"/>
      <c r="C364" s="1"/>
    </row>
    <row r="365" spans="1:3">
      <c r="A365" s="1"/>
      <c r="B365" s="1"/>
      <c r="C365" s="1"/>
    </row>
    <row r="366" spans="1:3">
      <c r="A366" s="1"/>
      <c r="B366" s="1"/>
      <c r="C366" s="1"/>
    </row>
    <row r="367" spans="1:3">
      <c r="A367" s="1"/>
      <c r="B367" s="1"/>
      <c r="C367" s="1"/>
    </row>
    <row r="368" spans="1:3">
      <c r="A368" s="1"/>
      <c r="B368" s="1"/>
      <c r="C368" s="1"/>
    </row>
    <row r="369" spans="1:3">
      <c r="A369" s="1"/>
      <c r="B369" s="1"/>
      <c r="C369" s="1"/>
    </row>
    <row r="370" spans="1:3">
      <c r="A370" s="1"/>
      <c r="B370" s="1"/>
      <c r="C370" s="1"/>
    </row>
    <row r="371" spans="1:3">
      <c r="A371" s="1"/>
      <c r="B371" s="1"/>
      <c r="C371" s="1"/>
    </row>
    <row r="372" spans="1:3">
      <c r="A372" s="1"/>
      <c r="B372" s="1"/>
      <c r="C372" s="1"/>
    </row>
    <row r="373" spans="1:3">
      <c r="A373" s="1"/>
      <c r="B373" s="1"/>
      <c r="C373" s="1"/>
    </row>
    <row r="374" spans="1:3">
      <c r="A374" s="1"/>
      <c r="B374" s="1"/>
      <c r="C374" s="1"/>
    </row>
    <row r="375" spans="1:3">
      <c r="A375" s="1"/>
      <c r="B375" s="1"/>
      <c r="C375" s="1"/>
    </row>
    <row r="376" spans="1:3">
      <c r="A376" s="1"/>
      <c r="B376" s="1"/>
      <c r="C376" s="1"/>
    </row>
    <row r="377" spans="1:3">
      <c r="A377" s="1"/>
      <c r="B377" s="1"/>
      <c r="C377" s="1"/>
    </row>
    <row r="378" spans="1:3">
      <c r="A378" s="1"/>
      <c r="B378" s="1"/>
      <c r="C378" s="1"/>
    </row>
    <row r="379" spans="1:3">
      <c r="A379" s="1"/>
      <c r="B379" s="1"/>
      <c r="C379" s="1"/>
    </row>
    <row r="380" spans="1:3">
      <c r="A380" s="1"/>
      <c r="B380" s="1"/>
      <c r="C380" s="1"/>
    </row>
    <row r="381" spans="1:3">
      <c r="A381" s="1"/>
      <c r="B381" s="1"/>
      <c r="C381" s="1"/>
    </row>
    <row r="382" spans="1:3">
      <c r="A382" s="1"/>
      <c r="B382" s="1"/>
      <c r="C382" s="1"/>
    </row>
    <row r="383" spans="1:3">
      <c r="A383" s="1"/>
      <c r="B383" s="1"/>
      <c r="C383" s="1"/>
    </row>
    <row r="384" spans="1:3">
      <c r="A384" s="1"/>
      <c r="B384" s="1"/>
      <c r="C384" s="1"/>
    </row>
    <row r="385" spans="1:3">
      <c r="A385" s="1"/>
      <c r="B385" s="1"/>
      <c r="C385" s="1"/>
    </row>
    <row r="386" spans="1:3">
      <c r="A386" s="1"/>
      <c r="B386" s="1"/>
      <c r="C386" s="1"/>
    </row>
    <row r="387" spans="1:3">
      <c r="A387" s="1"/>
      <c r="B387" s="1"/>
      <c r="C387" s="1"/>
    </row>
    <row r="388" spans="1:3">
      <c r="A388" s="1"/>
      <c r="B388" s="1"/>
      <c r="C388" s="1"/>
    </row>
    <row r="389" spans="1:3">
      <c r="A389" s="1"/>
      <c r="B389" s="1"/>
      <c r="C389" s="1"/>
    </row>
    <row r="390" spans="1:3">
      <c r="A390" s="1"/>
      <c r="B390" s="1"/>
      <c r="C390" s="1"/>
    </row>
    <row r="391" spans="1:3">
      <c r="A391" s="1"/>
      <c r="B391" s="1"/>
      <c r="C391" s="1"/>
    </row>
    <row r="392" spans="1:3">
      <c r="A392" s="1"/>
      <c r="B392" s="1"/>
      <c r="C392" s="1"/>
    </row>
    <row r="393" spans="1:3">
      <c r="A393" s="1"/>
      <c r="B393" s="1"/>
      <c r="C393" s="1"/>
    </row>
    <row r="394" spans="1:3">
      <c r="A394" s="1"/>
      <c r="B394" s="1"/>
      <c r="C394" s="1"/>
    </row>
    <row r="395" spans="1:3">
      <c r="A395" s="1"/>
      <c r="B395" s="1"/>
      <c r="C395" s="1"/>
    </row>
    <row r="396" spans="1:3">
      <c r="A396" s="1"/>
      <c r="B396" s="1"/>
      <c r="C396" s="1"/>
    </row>
    <row r="397" spans="1:3">
      <c r="A397" s="1"/>
      <c r="B397" s="1"/>
      <c r="C397" s="1"/>
    </row>
    <row r="398" spans="1:3">
      <c r="A398" s="1"/>
      <c r="B398" s="1"/>
      <c r="C398" s="1"/>
    </row>
    <row r="399" spans="1:3">
      <c r="A399" s="1"/>
      <c r="B399" s="1"/>
      <c r="C399" s="1"/>
    </row>
    <row r="400" spans="1:3">
      <c r="A400" s="1"/>
      <c r="B400" s="1"/>
      <c r="C400" s="1"/>
    </row>
    <row r="401" spans="1:3">
      <c r="A401" s="1"/>
      <c r="B401" s="1"/>
      <c r="C401" s="1"/>
    </row>
    <row r="402" spans="1:3">
      <c r="A402" s="1"/>
      <c r="B402" s="1"/>
      <c r="C402" s="1"/>
    </row>
    <row r="403" spans="1:3">
      <c r="A403" s="1"/>
      <c r="B403" s="1"/>
      <c r="C403" s="1"/>
    </row>
    <row r="404" spans="1:3">
      <c r="A404" s="1"/>
      <c r="B404" s="1"/>
      <c r="C404" s="1"/>
    </row>
    <row r="405" spans="1:3">
      <c r="A405" s="1"/>
      <c r="B405" s="1"/>
      <c r="C405" s="1"/>
    </row>
    <row r="406" spans="1:3">
      <c r="A406" s="1"/>
      <c r="B406" s="1"/>
      <c r="C406" s="1"/>
    </row>
    <row r="407" spans="1:3">
      <c r="A407" s="1"/>
      <c r="B407" s="1"/>
      <c r="C407" s="1"/>
    </row>
    <row r="408" spans="1:3">
      <c r="A408" s="1"/>
      <c r="B408" s="1"/>
      <c r="C408" s="1"/>
    </row>
    <row r="409" spans="1:3">
      <c r="A409" s="1"/>
      <c r="B409" s="1"/>
      <c r="C409" s="1"/>
    </row>
    <row r="410" spans="1:3">
      <c r="A410" s="1"/>
      <c r="B410" s="1"/>
      <c r="C410" s="1"/>
    </row>
    <row r="411" spans="1:3">
      <c r="A411" s="1"/>
      <c r="B411" s="1"/>
      <c r="C411" s="1"/>
    </row>
    <row r="412" spans="1:3">
      <c r="A412" s="1"/>
      <c r="B412" s="1"/>
      <c r="C412" s="1"/>
    </row>
    <row r="413" spans="1:3">
      <c r="A413" s="1"/>
      <c r="B413" s="1"/>
      <c r="C413" s="1"/>
    </row>
    <row r="414" spans="1:3">
      <c r="A414" s="1"/>
      <c r="B414" s="1"/>
      <c r="C414" s="1"/>
    </row>
    <row r="415" spans="1:3">
      <c r="A415" s="1"/>
      <c r="B415" s="1"/>
      <c r="C415" s="1"/>
    </row>
    <row r="416" spans="1:3">
      <c r="A416" s="1"/>
      <c r="B416" s="1"/>
      <c r="C416" s="1"/>
    </row>
    <row r="417" spans="1:3">
      <c r="A417" s="1"/>
      <c r="B417" s="1"/>
      <c r="C417" s="1"/>
    </row>
    <row r="418" spans="1:3">
      <c r="A418" s="1"/>
      <c r="B418" s="1"/>
      <c r="C418" s="1"/>
    </row>
    <row r="419" spans="1:3">
      <c r="A419" s="1"/>
      <c r="B419" s="1"/>
      <c r="C419" s="1"/>
    </row>
    <row r="420" spans="1:3">
      <c r="A420" s="1"/>
      <c r="B420" s="1"/>
      <c r="C420" s="1"/>
    </row>
    <row r="421" spans="1:3">
      <c r="A421" s="1"/>
      <c r="B421" s="1"/>
      <c r="C421" s="1"/>
    </row>
    <row r="422" spans="1:3">
      <c r="A422" s="1"/>
      <c r="B422" s="1"/>
      <c r="C422" s="1"/>
    </row>
    <row r="423" spans="1:3">
      <c r="A423" s="1"/>
      <c r="B423" s="1"/>
      <c r="C423" s="1"/>
    </row>
    <row r="424" spans="1:3">
      <c r="A424" s="1"/>
      <c r="B424" s="1"/>
      <c r="C424" s="1"/>
    </row>
    <row r="425" spans="1:3">
      <c r="A425" s="1"/>
      <c r="B425" s="1"/>
      <c r="C425" s="1"/>
    </row>
    <row r="426" spans="1:3">
      <c r="A426" s="1"/>
      <c r="B426" s="1"/>
      <c r="C426" s="1"/>
    </row>
    <row r="427" spans="1:3">
      <c r="A427" s="1"/>
      <c r="B427" s="1"/>
      <c r="C427" s="1"/>
    </row>
    <row r="428" spans="1:3">
      <c r="A428" s="1"/>
      <c r="B428" s="1"/>
      <c r="C428" s="1"/>
    </row>
    <row r="429" spans="1:3">
      <c r="A429" s="1"/>
      <c r="B429" s="1"/>
      <c r="C429" s="1"/>
    </row>
    <row r="430" spans="1:3">
      <c r="A430" s="1"/>
      <c r="B430" s="1"/>
      <c r="C430" s="1"/>
    </row>
    <row r="431" spans="1:3">
      <c r="A431" s="1"/>
      <c r="B431" s="1"/>
      <c r="C431" s="1"/>
    </row>
    <row r="432" spans="1:3">
      <c r="A432" s="1"/>
      <c r="B432" s="1"/>
      <c r="C432" s="1"/>
    </row>
    <row r="433" spans="1:3">
      <c r="A433" s="1"/>
      <c r="B433" s="1"/>
      <c r="C433" s="1"/>
    </row>
    <row r="434" spans="1:3">
      <c r="A434" s="1"/>
      <c r="B434" s="1"/>
      <c r="C434" s="1"/>
    </row>
    <row r="435" spans="1:3">
      <c r="A435" s="1"/>
      <c r="B435" s="1"/>
      <c r="C435" s="1"/>
    </row>
    <row r="436" spans="1:3">
      <c r="A436" s="1"/>
      <c r="B436" s="1"/>
      <c r="C436" s="1"/>
    </row>
    <row r="437" spans="1:3">
      <c r="A437" s="1"/>
      <c r="B437" s="1"/>
      <c r="C437" s="1"/>
    </row>
    <row r="438" spans="1:3">
      <c r="A438" s="1"/>
      <c r="B438" s="1"/>
      <c r="C438" s="1"/>
    </row>
    <row r="439" spans="1:3">
      <c r="A439" s="1"/>
      <c r="B439" s="1"/>
      <c r="C439" s="1"/>
    </row>
    <row r="440" spans="1:3">
      <c r="A440" s="1"/>
      <c r="B440" s="1"/>
      <c r="C440" s="1"/>
    </row>
    <row r="441" spans="1:3">
      <c r="A441" s="1"/>
      <c r="B441" s="1"/>
      <c r="C441" s="1"/>
    </row>
    <row r="442" spans="1:3">
      <c r="A442" s="1"/>
      <c r="B442" s="1"/>
      <c r="C442" s="1"/>
    </row>
    <row r="443" spans="1:3">
      <c r="A443" s="1"/>
      <c r="B443" s="1"/>
      <c r="C443" s="1"/>
    </row>
    <row r="444" spans="1:3">
      <c r="A444" s="1"/>
      <c r="B444" s="1"/>
      <c r="C444" s="1"/>
    </row>
    <row r="445" spans="1:3">
      <c r="A445" s="1"/>
      <c r="B445" s="1"/>
      <c r="C445" s="1"/>
    </row>
    <row r="446" spans="1:3">
      <c r="A446" s="1"/>
      <c r="B446" s="1"/>
      <c r="C446" s="1"/>
    </row>
    <row r="447" spans="1:3">
      <c r="A447" s="1"/>
      <c r="B447" s="1"/>
      <c r="C447" s="1"/>
    </row>
    <row r="448" spans="1:3">
      <c r="A448" s="1"/>
      <c r="B448" s="1"/>
      <c r="C448" s="1"/>
    </row>
    <row r="449" spans="1:3">
      <c r="A449" s="1"/>
      <c r="B449" s="1"/>
      <c r="C449" s="1"/>
    </row>
    <row r="450" spans="1:3">
      <c r="A450" s="1"/>
      <c r="B450" s="1"/>
      <c r="C450" s="1"/>
    </row>
    <row r="451" spans="1:3">
      <c r="A451" s="1"/>
      <c r="B451" s="1"/>
      <c r="C451" s="1"/>
    </row>
    <row r="452" spans="1:3">
      <c r="A452" s="1"/>
      <c r="B452" s="1"/>
      <c r="C452" s="1"/>
    </row>
    <row r="453" spans="1:3">
      <c r="A453" s="1"/>
      <c r="B453" s="1"/>
      <c r="C453" s="1"/>
    </row>
    <row r="454" spans="1:3">
      <c r="A454" s="1"/>
      <c r="B454" s="1"/>
      <c r="C454" s="1"/>
    </row>
    <row r="455" spans="1:3">
      <c r="A455" s="1"/>
      <c r="B455" s="1"/>
      <c r="C455" s="1"/>
    </row>
    <row r="456" spans="1:3">
      <c r="A456" s="1"/>
      <c r="B456" s="1"/>
      <c r="C456" s="1"/>
    </row>
    <row r="457" spans="1:3">
      <c r="A457" s="1"/>
      <c r="B457" s="1"/>
      <c r="C457" s="1"/>
    </row>
    <row r="458" spans="1:3">
      <c r="A458" s="1"/>
      <c r="B458" s="1"/>
      <c r="C458" s="1"/>
    </row>
    <row r="459" spans="1:3">
      <c r="A459" s="1"/>
      <c r="B459" s="1"/>
      <c r="C459" s="1"/>
    </row>
    <row r="460" spans="1:3">
      <c r="A460" s="1"/>
      <c r="B460" s="1"/>
      <c r="C460" s="1"/>
    </row>
    <row r="461" spans="1:3">
      <c r="A461" s="1"/>
      <c r="B461" s="1"/>
      <c r="C461" s="1"/>
    </row>
    <row r="462" spans="1:3">
      <c r="A462" s="1"/>
      <c r="B462" s="1"/>
      <c r="C462" s="1"/>
    </row>
    <row r="463" spans="1:3">
      <c r="A463" s="1"/>
      <c r="B463" s="1"/>
      <c r="C463" s="1"/>
    </row>
    <row r="464" spans="1:3">
      <c r="A464" s="1"/>
      <c r="B464" s="1"/>
      <c r="C464" s="1"/>
    </row>
    <row r="465" spans="1:3">
      <c r="A465" s="1"/>
      <c r="B465" s="1"/>
      <c r="C465" s="1"/>
    </row>
    <row r="466" spans="1:3">
      <c r="A466" s="1"/>
      <c r="B466" s="1"/>
      <c r="C466" s="1"/>
    </row>
    <row r="467" spans="1:3">
      <c r="A467" s="1"/>
      <c r="B467" s="1"/>
      <c r="C467" s="1"/>
    </row>
    <row r="468" spans="1:3">
      <c r="A468" s="1"/>
      <c r="B468" s="1"/>
      <c r="C468" s="1"/>
    </row>
    <row r="469" spans="1:3">
      <c r="A469" s="1"/>
      <c r="B469" s="1"/>
      <c r="C469" s="1"/>
    </row>
    <row r="470" spans="1:3">
      <c r="A470" s="1"/>
      <c r="B470" s="1"/>
      <c r="C470" s="1"/>
    </row>
    <row r="471" spans="1:3">
      <c r="A471" s="1"/>
      <c r="B471" s="1"/>
      <c r="C471" s="1"/>
    </row>
    <row r="472" spans="1:3">
      <c r="A472" s="1"/>
      <c r="B472" s="1"/>
      <c r="C472" s="1"/>
    </row>
    <row r="473" spans="1:3">
      <c r="A473" s="1"/>
      <c r="B473" s="1"/>
      <c r="C473" s="1"/>
    </row>
    <row r="474" spans="1:3">
      <c r="A474" s="1"/>
      <c r="B474" s="1"/>
      <c r="C474" s="1"/>
    </row>
    <row r="475" spans="1:3">
      <c r="A475" s="1"/>
      <c r="B475" s="1"/>
      <c r="C475" s="1"/>
    </row>
    <row r="476" spans="1:3">
      <c r="A476" s="1"/>
      <c r="B476" s="1"/>
      <c r="C476" s="1"/>
    </row>
    <row r="477" spans="1:3">
      <c r="A477" s="1"/>
      <c r="B477" s="1"/>
      <c r="C477" s="1"/>
    </row>
    <row r="478" spans="1:3">
      <c r="A478" s="1"/>
      <c r="B478" s="1"/>
      <c r="C478" s="1"/>
    </row>
    <row r="479" spans="1:3">
      <c r="A479" s="1"/>
      <c r="B479" s="1"/>
      <c r="C479" s="1"/>
    </row>
    <row r="480" spans="1:3">
      <c r="A480" s="1"/>
      <c r="B480" s="1"/>
      <c r="C480" s="1"/>
    </row>
    <row r="481" spans="1:3">
      <c r="A481" s="1"/>
      <c r="B481" s="1"/>
      <c r="C481" s="1"/>
    </row>
    <row r="482" spans="1:3">
      <c r="A482" s="1"/>
      <c r="B482" s="1"/>
      <c r="C482" s="1"/>
    </row>
    <row r="483" spans="1:3">
      <c r="A483" s="1"/>
      <c r="B483" s="1"/>
      <c r="C483" s="1"/>
    </row>
    <row r="484" spans="1:3">
      <c r="A484" s="1"/>
      <c r="B484" s="1"/>
      <c r="C484" s="1"/>
    </row>
    <row r="485" spans="1:3">
      <c r="A485" s="1"/>
      <c r="B485" s="1"/>
      <c r="C485" s="1"/>
    </row>
    <row r="486" spans="1:3">
      <c r="A486" s="1"/>
      <c r="B486" s="1"/>
      <c r="C486" s="1"/>
    </row>
    <row r="487" spans="1:3">
      <c r="A487" s="1"/>
      <c r="B487" s="1"/>
      <c r="C487" s="1"/>
    </row>
    <row r="488" spans="1:3">
      <c r="A488" s="1"/>
      <c r="B488" s="1"/>
      <c r="C488" s="1"/>
    </row>
    <row r="489" spans="1:3">
      <c r="A489" s="1"/>
      <c r="B489" s="1"/>
      <c r="C489" s="1"/>
    </row>
    <row r="490" spans="1:3">
      <c r="A490" s="1"/>
      <c r="B490" s="1"/>
      <c r="C490" s="1"/>
    </row>
    <row r="491" spans="1:3">
      <c r="A491" s="1"/>
      <c r="B491" s="1"/>
      <c r="C491" s="1"/>
    </row>
    <row r="492" spans="1:3">
      <c r="A492" s="1"/>
      <c r="B492" s="1"/>
      <c r="C492" s="1"/>
    </row>
    <row r="493" spans="1:3">
      <c r="A493" s="1"/>
      <c r="B493" s="1"/>
      <c r="C493" s="1"/>
    </row>
    <row r="494" spans="1:3">
      <c r="A494" s="1"/>
      <c r="B494" s="1"/>
      <c r="C494" s="1"/>
    </row>
    <row r="495" spans="1:3">
      <c r="A495" s="1"/>
      <c r="B495" s="1"/>
      <c r="C495" s="1"/>
    </row>
    <row r="496" spans="1:3">
      <c r="A496" s="1"/>
      <c r="B496" s="1"/>
      <c r="C496" s="1"/>
    </row>
    <row r="497" spans="1:3">
      <c r="A497" s="1"/>
      <c r="B497" s="1"/>
      <c r="C497" s="1"/>
    </row>
    <row r="498" spans="1:3">
      <c r="A498" s="1"/>
      <c r="B498" s="1"/>
      <c r="C498" s="1"/>
    </row>
    <row r="499" spans="1:3">
      <c r="A499" s="1"/>
      <c r="B499" s="1"/>
      <c r="C499" s="1"/>
    </row>
    <row r="500" spans="1:3">
      <c r="A500" s="1"/>
      <c r="B500" s="1"/>
      <c r="C500" s="1"/>
    </row>
    <row r="501" spans="1:3">
      <c r="A501" s="1"/>
      <c r="B501" s="1"/>
      <c r="C501" s="1"/>
    </row>
    <row r="502" spans="1:3">
      <c r="A502" s="1"/>
      <c r="B502" s="1"/>
      <c r="C502" s="1"/>
    </row>
    <row r="503" spans="1:3">
      <c r="A503" s="1"/>
      <c r="B503" s="1"/>
      <c r="C503" s="1"/>
    </row>
    <row r="504" spans="1:3">
      <c r="A504" s="1"/>
      <c r="B504" s="1"/>
      <c r="C504" s="1"/>
    </row>
    <row r="505" spans="1:3">
      <c r="A505" s="1"/>
      <c r="B505" s="1"/>
      <c r="C505" s="1"/>
    </row>
    <row r="506" spans="1:3">
      <c r="A506" s="1"/>
      <c r="B506" s="1"/>
      <c r="C506" s="1"/>
    </row>
    <row r="507" spans="1:3">
      <c r="A507" s="1"/>
      <c r="B507" s="1"/>
      <c r="C507" s="1"/>
    </row>
    <row r="508" spans="1:3">
      <c r="A508" s="1"/>
      <c r="B508" s="1"/>
      <c r="C508" s="1"/>
    </row>
    <row r="509" spans="1:3">
      <c r="A509" s="1"/>
      <c r="B509" s="1"/>
      <c r="C509" s="1"/>
    </row>
    <row r="510" spans="1:3">
      <c r="A510" s="1"/>
      <c r="B510" s="1"/>
      <c r="C510" s="1"/>
    </row>
    <row r="511" spans="1:3">
      <c r="A511" s="1"/>
      <c r="B511" s="1"/>
      <c r="C511" s="1"/>
    </row>
    <row r="512" spans="1:3">
      <c r="A512" s="1"/>
      <c r="B512" s="1"/>
      <c r="C512" s="1"/>
    </row>
    <row r="513" spans="1:3">
      <c r="A513" s="1"/>
      <c r="B513" s="1"/>
      <c r="C513" s="1"/>
    </row>
    <row r="514" spans="1:3">
      <c r="A514" s="1"/>
      <c r="B514" s="1"/>
      <c r="C514" s="1"/>
    </row>
    <row r="515" spans="1:3">
      <c r="A515" s="1"/>
      <c r="B515" s="1"/>
      <c r="C515" s="1"/>
    </row>
    <row r="516" spans="1:3">
      <c r="A516" s="1"/>
      <c r="B516" s="1"/>
      <c r="C516" s="1"/>
    </row>
    <row r="517" spans="1:3">
      <c r="A517" s="1"/>
      <c r="B517" s="1"/>
      <c r="C517" s="1"/>
    </row>
    <row r="518" spans="1:3">
      <c r="A518" s="1"/>
      <c r="B518" s="1"/>
      <c r="C518" s="1"/>
    </row>
    <row r="519" spans="1:3">
      <c r="A519" s="1"/>
      <c r="B519" s="1"/>
      <c r="C519" s="1"/>
    </row>
    <row r="520" spans="1:3">
      <c r="A520" s="1"/>
      <c r="B520" s="1"/>
      <c r="C520" s="1"/>
    </row>
    <row r="521" spans="1:3">
      <c r="A521" s="1"/>
      <c r="B521" s="1"/>
      <c r="C521" s="1"/>
    </row>
    <row r="522" spans="1:3">
      <c r="A522" s="1"/>
      <c r="B522" s="1"/>
      <c r="C522" s="1"/>
    </row>
    <row r="523" spans="1:3">
      <c r="A523" s="1"/>
      <c r="B523" s="1"/>
      <c r="C523" s="1"/>
    </row>
    <row r="524" spans="1:3">
      <c r="A524" s="1"/>
      <c r="B524" s="1"/>
      <c r="C524" s="1"/>
    </row>
    <row r="525" spans="1:3">
      <c r="A525" s="1"/>
      <c r="B525" s="1"/>
      <c r="C525" s="1"/>
    </row>
    <row r="526" spans="1:3">
      <c r="A526" s="1"/>
      <c r="B526" s="1"/>
      <c r="C526" s="1"/>
    </row>
    <row r="527" spans="1:3">
      <c r="A527" s="1"/>
      <c r="B527" s="1"/>
      <c r="C527" s="1"/>
    </row>
    <row r="528" spans="1:3">
      <c r="A528" s="1"/>
      <c r="B528" s="1"/>
      <c r="C528" s="1"/>
    </row>
    <row r="529" spans="1:3">
      <c r="A529" s="1"/>
      <c r="B529" s="1"/>
      <c r="C529" s="1"/>
    </row>
    <row r="530" spans="1:3">
      <c r="A530" s="1"/>
      <c r="B530" s="1"/>
      <c r="C530" s="1"/>
    </row>
    <row r="531" spans="1:3">
      <c r="A531" s="1"/>
      <c r="B531" s="1"/>
      <c r="C531" s="1"/>
    </row>
    <row r="532" spans="1:3">
      <c r="A532" s="1"/>
      <c r="B532" s="1"/>
      <c r="C532" s="1"/>
    </row>
    <row r="533" spans="1:3">
      <c r="A533" s="1"/>
      <c r="B533" s="1"/>
      <c r="C533" s="1"/>
    </row>
    <row r="534" spans="1:3">
      <c r="A534" s="1"/>
      <c r="B534" s="1"/>
      <c r="C534" s="1"/>
    </row>
    <row r="535" spans="1:3">
      <c r="A535" s="1"/>
      <c r="B535" s="1"/>
      <c r="C535" s="1"/>
    </row>
    <row r="536" spans="1:3">
      <c r="A536" s="1"/>
      <c r="B536" s="1"/>
      <c r="C536" s="1"/>
    </row>
    <row r="537" spans="1:3">
      <c r="A537" s="1"/>
      <c r="B537" s="1"/>
      <c r="C537" s="1"/>
    </row>
    <row r="538" spans="1:3">
      <c r="A538" s="1"/>
      <c r="B538" s="1"/>
      <c r="C538" s="1"/>
    </row>
    <row r="539" spans="1:3">
      <c r="A539" s="1"/>
      <c r="B539" s="1"/>
      <c r="C539" s="1"/>
    </row>
    <row r="540" spans="1:3">
      <c r="A540" s="1"/>
      <c r="B540" s="1"/>
      <c r="C540" s="1"/>
    </row>
    <row r="541" spans="1:3">
      <c r="A541" s="1"/>
      <c r="B541" s="1"/>
      <c r="C541" s="1"/>
    </row>
    <row r="542" spans="1:3">
      <c r="A542" s="1"/>
      <c r="B542" s="1"/>
      <c r="C542" s="1"/>
    </row>
    <row r="543" spans="1:3">
      <c r="A543" s="1"/>
      <c r="B543" s="1"/>
      <c r="C543" s="1"/>
    </row>
    <row r="544" spans="1:3">
      <c r="A544" s="1"/>
      <c r="B544" s="1"/>
      <c r="C544" s="1"/>
    </row>
    <row r="545" spans="1:3">
      <c r="A545" s="1"/>
      <c r="B545" s="1"/>
      <c r="C545" s="1"/>
    </row>
    <row r="546" spans="1:3">
      <c r="A546" s="1"/>
      <c r="B546" s="1"/>
      <c r="C546" s="1"/>
    </row>
    <row r="547" spans="1:3">
      <c r="A547" s="1"/>
      <c r="B547" s="1"/>
      <c r="C547" s="1"/>
    </row>
    <row r="548" spans="1:3">
      <c r="A548" s="1"/>
      <c r="B548" s="1"/>
      <c r="C548" s="1"/>
    </row>
    <row r="549" spans="1:3">
      <c r="A549" s="1"/>
      <c r="B549" s="1"/>
      <c r="C549" s="1"/>
    </row>
    <row r="550" spans="1:3">
      <c r="A550" s="1"/>
      <c r="B550" s="1"/>
      <c r="C550" s="1"/>
    </row>
    <row r="551" spans="1:3">
      <c r="A551" s="1"/>
      <c r="B551" s="1"/>
      <c r="C551" s="1"/>
    </row>
    <row r="552" spans="1:3">
      <c r="A552" s="1"/>
      <c r="B552" s="1"/>
      <c r="C552" s="1"/>
    </row>
    <row r="553" spans="1:3">
      <c r="A553" s="1"/>
      <c r="B553" s="1"/>
      <c r="C553" s="1"/>
    </row>
    <row r="554" spans="1:3">
      <c r="A554" s="1"/>
      <c r="B554" s="1"/>
      <c r="C554" s="1"/>
    </row>
    <row r="555" spans="1:3">
      <c r="A555" s="1"/>
      <c r="B555" s="1"/>
      <c r="C555" s="1"/>
    </row>
    <row r="556" spans="1:3">
      <c r="A556" s="1"/>
      <c r="B556" s="1"/>
      <c r="C556" s="1"/>
    </row>
    <row r="557" spans="1:3">
      <c r="A557" s="1"/>
      <c r="B557" s="1"/>
      <c r="C557" s="1"/>
    </row>
    <row r="558" spans="1:3">
      <c r="A558" s="1"/>
      <c r="B558" s="1"/>
      <c r="C558" s="1"/>
    </row>
    <row r="559" spans="1:3">
      <c r="A559" s="1"/>
      <c r="B559" s="1"/>
      <c r="C559" s="1"/>
    </row>
    <row r="560" spans="1:3">
      <c r="A560" s="1"/>
      <c r="B560" s="1"/>
      <c r="C560" s="1"/>
    </row>
    <row r="561" spans="1:3">
      <c r="A561" s="1"/>
      <c r="B561" s="1"/>
      <c r="C561" s="1"/>
    </row>
    <row r="562" spans="1:3">
      <c r="A562" s="1"/>
      <c r="B562" s="1"/>
      <c r="C562" s="1"/>
    </row>
    <row r="563" spans="1:3">
      <c r="A563" s="1"/>
      <c r="B563" s="1"/>
      <c r="C563" s="1"/>
    </row>
    <row r="564" spans="1:3">
      <c r="A564" s="1"/>
      <c r="B564" s="1"/>
      <c r="C564" s="1"/>
    </row>
    <row r="565" spans="1:3">
      <c r="A565" s="1"/>
      <c r="B565" s="1"/>
      <c r="C565" s="1"/>
    </row>
    <row r="566" spans="1:3">
      <c r="A566" s="1"/>
      <c r="B566" s="1"/>
      <c r="C566" s="1"/>
    </row>
    <row r="567" spans="1:3">
      <c r="A567" s="1"/>
      <c r="B567" s="1"/>
      <c r="C567" s="1"/>
    </row>
    <row r="568" spans="1:3">
      <c r="A568" s="1"/>
      <c r="B568" s="1"/>
      <c r="C568" s="1"/>
    </row>
    <row r="569" spans="1:3">
      <c r="A569" s="1"/>
      <c r="B569" s="1"/>
      <c r="C569" s="1"/>
    </row>
    <row r="570" spans="1:3">
      <c r="A570" s="1"/>
      <c r="B570" s="1"/>
      <c r="C570" s="1"/>
    </row>
    <row r="571" spans="1:3">
      <c r="A571" s="1"/>
      <c r="B571" s="1"/>
      <c r="C571" s="1"/>
    </row>
    <row r="572" spans="1:3">
      <c r="A572" s="1"/>
      <c r="B572" s="1"/>
      <c r="C572" s="1"/>
    </row>
    <row r="573" spans="1:3">
      <c r="A573" s="1"/>
      <c r="B573" s="1"/>
      <c r="C573" s="1"/>
    </row>
    <row r="574" spans="1:3">
      <c r="A574" s="1"/>
      <c r="B574" s="1"/>
      <c r="C574" s="1"/>
    </row>
    <row r="575" spans="1:3">
      <c r="A575" s="1"/>
      <c r="B575" s="1"/>
      <c r="C575" s="1"/>
    </row>
    <row r="576" spans="1:3">
      <c r="A576" s="1"/>
      <c r="B576" s="1"/>
      <c r="C576" s="1"/>
    </row>
    <row r="577" spans="1:3">
      <c r="A577" s="1"/>
      <c r="B577" s="1"/>
      <c r="C577" s="1"/>
    </row>
    <row r="578" spans="1:3">
      <c r="A578" s="1"/>
      <c r="B578" s="1"/>
      <c r="C578" s="1"/>
    </row>
    <row r="579" spans="1:3">
      <c r="A579" s="1"/>
      <c r="B579" s="1"/>
      <c r="C579" s="1"/>
    </row>
    <row r="580" spans="1:3">
      <c r="A580" s="1"/>
      <c r="B580" s="1"/>
      <c r="C580" s="1"/>
    </row>
    <row r="581" spans="1:3">
      <c r="A581" s="1"/>
      <c r="B581" s="1"/>
      <c r="C581" s="1"/>
    </row>
    <row r="582" spans="1:3">
      <c r="A582" s="1"/>
      <c r="B582" s="1"/>
      <c r="C582" s="1"/>
    </row>
    <row r="583" spans="1:3">
      <c r="A583" s="1"/>
      <c r="B583" s="1"/>
      <c r="C583" s="1"/>
    </row>
    <row r="584" spans="1:3">
      <c r="A584" s="1"/>
      <c r="B584" s="1"/>
      <c r="C584" s="1"/>
    </row>
    <row r="585" spans="1:3">
      <c r="A585" s="1"/>
      <c r="B585" s="1"/>
      <c r="C585" s="1"/>
    </row>
    <row r="586" spans="1:3">
      <c r="A586" s="1"/>
      <c r="B586" s="1"/>
      <c r="C586" s="1"/>
    </row>
    <row r="587" spans="1:3">
      <c r="A587" s="1"/>
      <c r="B587" s="1"/>
      <c r="C587" s="1"/>
    </row>
    <row r="588" spans="1:3">
      <c r="A588" s="1"/>
      <c r="B588" s="1"/>
      <c r="C588" s="1"/>
    </row>
    <row r="589" spans="1:3">
      <c r="A589" s="1"/>
      <c r="B589" s="1"/>
      <c r="C589" s="1"/>
    </row>
    <row r="590" spans="1:3">
      <c r="A590" s="1"/>
      <c r="B590" s="1"/>
      <c r="C590" s="1"/>
    </row>
    <row r="591" spans="1:3">
      <c r="A591" s="1"/>
      <c r="B591" s="1"/>
      <c r="C591" s="1"/>
    </row>
    <row r="592" spans="1:3">
      <c r="A592" s="1"/>
      <c r="B592" s="1"/>
      <c r="C592" s="1"/>
    </row>
    <row r="593" spans="1:3">
      <c r="A593" s="1"/>
      <c r="B593" s="1"/>
      <c r="C593" s="1"/>
    </row>
    <row r="594" spans="1:3">
      <c r="A594" s="1"/>
      <c r="B594" s="1"/>
      <c r="C594" s="1"/>
    </row>
    <row r="595" spans="1:3">
      <c r="A595" s="1"/>
      <c r="B595" s="1"/>
      <c r="C595" s="1"/>
    </row>
    <row r="596" spans="1:3">
      <c r="A596" s="1"/>
      <c r="B596" s="1"/>
      <c r="C596" s="1"/>
    </row>
    <row r="597" spans="1:3">
      <c r="A597" s="1"/>
      <c r="B597" s="1"/>
      <c r="C597" s="1"/>
    </row>
    <row r="598" spans="1:3">
      <c r="A598" s="1"/>
      <c r="B598" s="1"/>
      <c r="C598" s="1"/>
    </row>
    <row r="599" spans="1:3">
      <c r="A599" s="1"/>
      <c r="B599" s="1"/>
      <c r="C599" s="1"/>
    </row>
    <row r="600" spans="1:3">
      <c r="A600" s="1"/>
      <c r="B600" s="1"/>
      <c r="C600" s="1"/>
    </row>
    <row r="601" spans="1:3">
      <c r="A601" s="1"/>
      <c r="B601" s="1"/>
      <c r="C601" s="1"/>
    </row>
    <row r="602" spans="1:3">
      <c r="A602" s="1"/>
      <c r="B602" s="1"/>
      <c r="C602" s="1"/>
    </row>
    <row r="603" spans="1:3">
      <c r="A603" s="1"/>
      <c r="B603" s="1"/>
      <c r="C603" s="1"/>
    </row>
    <row r="604" spans="1:3">
      <c r="A604" s="1"/>
      <c r="B604" s="1"/>
      <c r="C604" s="1"/>
    </row>
    <row r="605" spans="1:3">
      <c r="A605" s="1"/>
      <c r="B605" s="1"/>
      <c r="C605" s="1"/>
    </row>
    <row r="606" spans="1:3">
      <c r="A606" s="1"/>
      <c r="B606" s="1"/>
      <c r="C606" s="1"/>
    </row>
    <row r="607" spans="1:3">
      <c r="A607" s="1"/>
      <c r="B607" s="1"/>
      <c r="C607" s="1"/>
    </row>
    <row r="608" spans="1:3">
      <c r="A608" s="1"/>
      <c r="B608" s="1"/>
      <c r="C608" s="1"/>
    </row>
    <row r="609" spans="1:3">
      <c r="A609" s="1"/>
      <c r="B609" s="1"/>
      <c r="C609" s="1"/>
    </row>
    <row r="610" spans="1:3">
      <c r="A610" s="1"/>
      <c r="B610" s="1"/>
      <c r="C610" s="1"/>
    </row>
    <row r="611" spans="1:3">
      <c r="A611" s="1"/>
      <c r="B611" s="1"/>
      <c r="C611" s="1"/>
    </row>
    <row r="612" spans="1:3">
      <c r="A612" s="1"/>
      <c r="B612" s="1"/>
      <c r="C612" s="1"/>
    </row>
    <row r="613" spans="1:3">
      <c r="A613" s="1"/>
      <c r="B613" s="1"/>
      <c r="C613" s="1"/>
    </row>
    <row r="614" spans="1:3">
      <c r="A614" s="1"/>
      <c r="B614" s="1"/>
      <c r="C614" s="1"/>
    </row>
    <row r="615" spans="1:3">
      <c r="A615" s="1"/>
      <c r="B615" s="1"/>
      <c r="C615" s="1"/>
    </row>
    <row r="616" spans="1:3">
      <c r="A616" s="1"/>
      <c r="B616" s="1"/>
      <c r="C616" s="1"/>
    </row>
    <row r="617" spans="1:3">
      <c r="A617" s="1"/>
      <c r="B617" s="1"/>
      <c r="C617" s="1"/>
    </row>
    <row r="618" spans="1:3">
      <c r="A618" s="1"/>
      <c r="B618" s="1"/>
      <c r="C618" s="1"/>
    </row>
    <row r="619" spans="1:3">
      <c r="A619" s="1"/>
      <c r="B619" s="1"/>
      <c r="C619" s="1"/>
    </row>
    <row r="620" spans="1:3">
      <c r="A620" s="1"/>
      <c r="B620" s="1"/>
      <c r="C620" s="1"/>
    </row>
    <row r="621" spans="1:3">
      <c r="A621" s="1"/>
      <c r="B621" s="1"/>
      <c r="C621" s="1"/>
    </row>
    <row r="622" spans="1:3">
      <c r="A622" s="1"/>
      <c r="B622" s="1"/>
      <c r="C622" s="1"/>
    </row>
    <row r="623" spans="1:3">
      <c r="A623" s="1"/>
      <c r="B623" s="1"/>
      <c r="C623" s="1"/>
    </row>
    <row r="624" spans="1:3">
      <c r="A624" s="1"/>
      <c r="B624" s="1"/>
      <c r="C624" s="1"/>
    </row>
    <row r="625" spans="1:3">
      <c r="A625" s="1"/>
      <c r="B625" s="1"/>
      <c r="C625" s="1"/>
    </row>
    <row r="626" spans="1:3">
      <c r="A626" s="1"/>
      <c r="B626" s="1"/>
      <c r="C626" s="1"/>
    </row>
    <row r="627" spans="1:3">
      <c r="A627" s="1"/>
      <c r="B627" s="1"/>
      <c r="C627" s="1"/>
    </row>
    <row r="628" spans="1:3">
      <c r="A628" s="1"/>
      <c r="B628" s="1"/>
      <c r="C628" s="1"/>
    </row>
    <row r="629" spans="1:3">
      <c r="A629" s="1"/>
      <c r="B629" s="1"/>
      <c r="C629" s="1"/>
    </row>
    <row r="630" spans="1:3">
      <c r="A630" s="1"/>
      <c r="B630" s="1"/>
      <c r="C630" s="1"/>
    </row>
    <row r="631" spans="1:3">
      <c r="A631" s="1"/>
      <c r="B631" s="1"/>
      <c r="C631" s="1"/>
    </row>
    <row r="632" spans="1:3">
      <c r="A632" s="1"/>
      <c r="B632" s="1"/>
      <c r="C632" s="1"/>
    </row>
    <row r="633" spans="1:3">
      <c r="A633" s="1"/>
      <c r="B633" s="1"/>
      <c r="C633" s="1"/>
    </row>
    <row r="634" spans="1:3">
      <c r="A634" s="1"/>
      <c r="B634" s="1"/>
      <c r="C634" s="1"/>
    </row>
    <row r="635" spans="1:3">
      <c r="A635" s="1"/>
      <c r="B635" s="1"/>
      <c r="C635" s="1"/>
    </row>
    <row r="636" spans="1:3">
      <c r="A636" s="1"/>
      <c r="B636" s="1"/>
      <c r="C636" s="1"/>
    </row>
    <row r="637" spans="1:3">
      <c r="A637" s="1"/>
      <c r="B637" s="1"/>
      <c r="C637" s="1"/>
    </row>
    <row r="638" spans="1:3">
      <c r="A638" s="1"/>
      <c r="B638" s="1"/>
      <c r="C638" s="1"/>
    </row>
    <row r="639" spans="1:3">
      <c r="A639" s="1"/>
      <c r="B639" s="1"/>
      <c r="C639" s="1"/>
    </row>
    <row r="640" spans="1:3">
      <c r="A640" s="1"/>
      <c r="B640" s="1"/>
      <c r="C640" s="1"/>
    </row>
    <row r="641" spans="1:3">
      <c r="A641" s="1"/>
      <c r="B641" s="1"/>
      <c r="C641" s="1"/>
    </row>
    <row r="642" spans="1:3">
      <c r="A642" s="1"/>
      <c r="B642" s="1"/>
      <c r="C642" s="1"/>
    </row>
    <row r="643" spans="1:3">
      <c r="A643" s="1"/>
      <c r="B643" s="1"/>
      <c r="C643" s="1"/>
    </row>
    <row r="644" spans="1:3">
      <c r="A644" s="1"/>
      <c r="B644" s="1"/>
      <c r="C644" s="1"/>
    </row>
    <row r="645" spans="1:3">
      <c r="A645" s="1"/>
      <c r="B645" s="1"/>
      <c r="C645" s="1"/>
    </row>
    <row r="646" spans="1:3">
      <c r="A646" s="1"/>
      <c r="B646" s="1"/>
      <c r="C646" s="1"/>
    </row>
    <row r="647" spans="1:3">
      <c r="A647" s="1"/>
      <c r="B647" s="1"/>
      <c r="C647" s="1"/>
    </row>
    <row r="648" spans="1:3">
      <c r="A648" s="1"/>
      <c r="B648" s="1"/>
      <c r="C648" s="1"/>
    </row>
    <row r="649" spans="1:3">
      <c r="A649" s="1"/>
      <c r="B649" s="1"/>
      <c r="C649" s="1"/>
    </row>
    <row r="650" spans="1:3">
      <c r="A650" s="1"/>
      <c r="B650" s="1"/>
      <c r="C650" s="1"/>
    </row>
    <row r="651" spans="1:3">
      <c r="A651" s="1"/>
      <c r="B651" s="1"/>
      <c r="C651" s="1"/>
    </row>
    <row r="652" spans="1:3">
      <c r="A652" s="1"/>
      <c r="B652" s="1"/>
      <c r="C652" s="1"/>
    </row>
    <row r="653" spans="1:3">
      <c r="A653" s="1"/>
      <c r="B653" s="1"/>
      <c r="C653" s="1"/>
    </row>
    <row r="654" spans="1:3">
      <c r="A654" s="1"/>
      <c r="B654" s="1"/>
      <c r="C654" s="1"/>
    </row>
    <row r="655" spans="1:3">
      <c r="A655" s="1"/>
      <c r="B655" s="1"/>
      <c r="C655" s="1"/>
    </row>
    <row r="656" spans="1:3">
      <c r="A656" s="1"/>
      <c r="B656" s="1"/>
      <c r="C656" s="1"/>
    </row>
    <row r="657" spans="1:3">
      <c r="A657" s="1"/>
      <c r="B657" s="1"/>
      <c r="C657" s="1"/>
    </row>
    <row r="658" spans="1:3">
      <c r="A658" s="1"/>
      <c r="B658" s="1"/>
      <c r="C658" s="1"/>
    </row>
    <row r="659" spans="1:3">
      <c r="A659" s="1"/>
      <c r="B659" s="1"/>
      <c r="C659" s="1"/>
    </row>
    <row r="660" spans="1:3">
      <c r="A660" s="1"/>
      <c r="B660" s="1"/>
      <c r="C660" s="1"/>
    </row>
    <row r="661" spans="1:3">
      <c r="A661" s="1"/>
      <c r="B661" s="1"/>
      <c r="C661" s="1"/>
    </row>
    <row r="662" spans="1:3">
      <c r="A662" s="1"/>
      <c r="B662" s="1"/>
      <c r="C662" s="1"/>
    </row>
    <row r="663" spans="1:3">
      <c r="A663" s="1"/>
      <c r="B663" s="1"/>
      <c r="C663" s="1"/>
    </row>
    <row r="664" spans="1:3">
      <c r="A664" s="1"/>
      <c r="B664" s="1"/>
      <c r="C664" s="1"/>
    </row>
    <row r="665" spans="1:3">
      <c r="A665" s="1"/>
      <c r="B665" s="1"/>
      <c r="C665" s="1"/>
    </row>
    <row r="666" spans="1:3">
      <c r="A666" s="1"/>
      <c r="B666" s="1"/>
      <c r="C666" s="1"/>
    </row>
    <row r="667" spans="1:3">
      <c r="A667" s="1"/>
      <c r="B667" s="1"/>
      <c r="C667" s="1"/>
    </row>
    <row r="668" spans="1:3">
      <c r="A668" s="1"/>
      <c r="B668" s="1"/>
      <c r="C668" s="1"/>
    </row>
    <row r="669" spans="1:3">
      <c r="A669" s="1"/>
      <c r="B669" s="1"/>
      <c r="C669" s="1"/>
    </row>
    <row r="670" spans="1:3">
      <c r="A670" s="1"/>
      <c r="B670" s="1"/>
      <c r="C670" s="1"/>
    </row>
    <row r="671" spans="1:3">
      <c r="A671" s="1"/>
      <c r="B671" s="1"/>
      <c r="C671" s="1"/>
    </row>
    <row r="672" spans="1:3">
      <c r="A672" s="1"/>
      <c r="B672" s="1"/>
      <c r="C672" s="1"/>
    </row>
    <row r="673" spans="1:3">
      <c r="A673" s="1"/>
      <c r="B673" s="1"/>
      <c r="C673" s="1"/>
    </row>
    <row r="674" spans="1:3">
      <c r="A674" s="1"/>
      <c r="B674" s="1"/>
      <c r="C674" s="1"/>
    </row>
    <row r="675" spans="1:3">
      <c r="A675" s="1"/>
      <c r="B675" s="1"/>
      <c r="C675" s="1"/>
    </row>
    <row r="676" spans="1:3">
      <c r="A676" s="1"/>
      <c r="B676" s="1"/>
      <c r="C676" s="1"/>
    </row>
    <row r="677" spans="1:3">
      <c r="A677" s="1"/>
      <c r="B677" s="1"/>
      <c r="C677" s="1"/>
    </row>
    <row r="678" spans="1:3">
      <c r="A678" s="1"/>
      <c r="B678" s="1"/>
      <c r="C678" s="1"/>
    </row>
    <row r="679" spans="1:3">
      <c r="A679" s="1"/>
      <c r="B679" s="1"/>
      <c r="C679" s="1"/>
    </row>
    <row r="680" spans="1:3">
      <c r="A680" s="1"/>
      <c r="B680" s="1"/>
      <c r="C680" s="1"/>
    </row>
    <row r="681" spans="1:3">
      <c r="A681" s="1"/>
      <c r="B681" s="1"/>
      <c r="C681" s="1"/>
    </row>
    <row r="682" spans="1:3">
      <c r="A682" s="1"/>
      <c r="B682" s="1"/>
      <c r="C682" s="1"/>
    </row>
    <row r="683" spans="1:3">
      <c r="A683" s="1"/>
      <c r="B683" s="1"/>
      <c r="C683" s="1"/>
    </row>
    <row r="684" spans="1:3">
      <c r="A684" s="1"/>
      <c r="B684" s="1"/>
      <c r="C684" s="1"/>
    </row>
    <row r="685" spans="1:3">
      <c r="A685" s="1"/>
      <c r="B685" s="1"/>
      <c r="C685" s="1"/>
    </row>
    <row r="686" spans="1:3">
      <c r="A686" s="1"/>
      <c r="B686" s="1"/>
      <c r="C686" s="1"/>
    </row>
    <row r="687" spans="1:3">
      <c r="A687" s="1"/>
      <c r="B687" s="1"/>
      <c r="C687" s="1"/>
    </row>
    <row r="688" spans="1:3">
      <c r="A688" s="1"/>
      <c r="B688" s="1"/>
      <c r="C688" s="1"/>
    </row>
    <row r="689" spans="1:3">
      <c r="A689" s="1"/>
      <c r="B689" s="1"/>
      <c r="C689" s="1"/>
    </row>
    <row r="690" spans="1:3">
      <c r="A690" s="1"/>
      <c r="B690" s="1"/>
      <c r="C690" s="1"/>
    </row>
    <row r="691" spans="1:3">
      <c r="A691" s="1"/>
      <c r="B691" s="1"/>
      <c r="C691" s="1"/>
    </row>
    <row r="692" spans="1:3">
      <c r="A692" s="1"/>
      <c r="B692" s="1"/>
      <c r="C692" s="1"/>
    </row>
    <row r="693" spans="1:3">
      <c r="A693" s="1"/>
      <c r="B693" s="1"/>
      <c r="C693" s="1"/>
    </row>
    <row r="694" spans="1:3">
      <c r="A694" s="1"/>
      <c r="B694" s="1"/>
      <c r="C694" s="1"/>
    </row>
    <row r="695" spans="1:3">
      <c r="A695" s="1"/>
      <c r="B695" s="1"/>
      <c r="C695" s="1"/>
    </row>
    <row r="696" spans="1:3">
      <c r="A696" s="1"/>
      <c r="B696" s="1"/>
      <c r="C696" s="1"/>
    </row>
    <row r="697" spans="1:3">
      <c r="A697" s="1"/>
      <c r="B697" s="1"/>
      <c r="C697" s="1"/>
    </row>
    <row r="698" spans="1:3">
      <c r="A698" s="1"/>
      <c r="B698" s="1"/>
      <c r="C698" s="1"/>
    </row>
    <row r="699" spans="1:3">
      <c r="A699" s="1"/>
      <c r="B699" s="1"/>
      <c r="C699" s="1"/>
    </row>
    <row r="700" spans="1:3">
      <c r="A700" s="1"/>
      <c r="B700" s="1"/>
      <c r="C700" s="1"/>
    </row>
    <row r="701" spans="1:3">
      <c r="A701" s="1"/>
      <c r="B701" s="1"/>
      <c r="C701" s="1"/>
    </row>
    <row r="702" spans="1:3">
      <c r="A702" s="1"/>
      <c r="B702" s="1"/>
      <c r="C702" s="1"/>
    </row>
    <row r="703" spans="1:3">
      <c r="A703" s="1"/>
      <c r="B703" s="1"/>
      <c r="C703" s="1"/>
    </row>
    <row r="704" spans="1:3">
      <c r="A704" s="1"/>
      <c r="B704" s="1"/>
      <c r="C704" s="1"/>
    </row>
    <row r="705" spans="1:3">
      <c r="A705" s="1"/>
      <c r="B705" s="1"/>
      <c r="C705" s="1"/>
    </row>
    <row r="706" spans="1:3">
      <c r="A706" s="1"/>
      <c r="B706" s="1"/>
      <c r="C706" s="1"/>
    </row>
    <row r="707" spans="1:3">
      <c r="A707" s="1"/>
      <c r="B707" s="1"/>
      <c r="C707" s="1"/>
    </row>
    <row r="708" spans="1:3">
      <c r="A708" s="1"/>
      <c r="B708" s="1"/>
      <c r="C708" s="1"/>
    </row>
    <row r="709" spans="1:3">
      <c r="A709" s="1"/>
      <c r="B709" s="1"/>
      <c r="C709" s="1"/>
    </row>
    <row r="710" spans="1:3">
      <c r="A710" s="1"/>
      <c r="B710" s="1"/>
      <c r="C710" s="1"/>
    </row>
    <row r="711" spans="1:3">
      <c r="A711" s="1"/>
      <c r="B711" s="1"/>
      <c r="C711" s="1"/>
    </row>
    <row r="712" spans="1:3">
      <c r="A712" s="1"/>
      <c r="B712" s="1"/>
      <c r="C712" s="1"/>
    </row>
    <row r="713" spans="1:3">
      <c r="A713" s="1"/>
      <c r="B713" s="1"/>
      <c r="C713" s="1"/>
    </row>
    <row r="714" spans="1:3">
      <c r="A714" s="1"/>
      <c r="B714" s="1"/>
      <c r="C714" s="1"/>
    </row>
    <row r="715" spans="1:3">
      <c r="A715" s="1"/>
      <c r="B715" s="1"/>
      <c r="C715" s="1"/>
    </row>
    <row r="716" spans="1:3">
      <c r="A716" s="1"/>
      <c r="B716" s="1"/>
      <c r="C716" s="1"/>
    </row>
    <row r="717" spans="1:3">
      <c r="A717" s="1"/>
      <c r="B717" s="1"/>
      <c r="C717" s="1"/>
    </row>
    <row r="718" spans="1:3">
      <c r="A718" s="1"/>
      <c r="B718" s="1"/>
      <c r="C718" s="1"/>
    </row>
    <row r="719" spans="1:3">
      <c r="A719" s="1"/>
      <c r="B719" s="1"/>
      <c r="C719" s="1"/>
    </row>
    <row r="720" spans="1:3">
      <c r="A720" s="1"/>
      <c r="B720" s="1"/>
      <c r="C720" s="1"/>
    </row>
    <row r="721" spans="1:3">
      <c r="A721" s="1"/>
      <c r="B721" s="1"/>
      <c r="C721" s="1"/>
    </row>
    <row r="722" spans="1:3">
      <c r="A722" s="1"/>
      <c r="B722" s="1"/>
      <c r="C722" s="1"/>
    </row>
    <row r="723" spans="1:3">
      <c r="A723" s="1"/>
      <c r="B723" s="1"/>
      <c r="C723" s="1"/>
    </row>
    <row r="724" spans="1:3">
      <c r="A724" s="1"/>
      <c r="B724" s="1"/>
      <c r="C724" s="1"/>
    </row>
    <row r="725" spans="1:3">
      <c r="A725" s="1"/>
      <c r="B725" s="1"/>
      <c r="C725" s="1"/>
    </row>
    <row r="726" spans="1:3">
      <c r="A726" s="1"/>
      <c r="B726" s="1"/>
      <c r="C726" s="1"/>
    </row>
    <row r="727" spans="1:3">
      <c r="A727" s="1"/>
      <c r="B727" s="1"/>
      <c r="C727" s="1"/>
    </row>
    <row r="728" spans="1:3">
      <c r="A728" s="1"/>
      <c r="B728" s="1"/>
      <c r="C728" s="1"/>
    </row>
    <row r="729" spans="1:3">
      <c r="A729" s="1"/>
      <c r="B729" s="1"/>
      <c r="C729" s="1"/>
    </row>
    <row r="730" spans="1:3">
      <c r="A730" s="1"/>
      <c r="B730" s="1"/>
      <c r="C730" s="1"/>
    </row>
    <row r="731" spans="1:3">
      <c r="A731" s="1"/>
      <c r="B731" s="1"/>
      <c r="C731" s="1"/>
    </row>
    <row r="732" spans="1:3">
      <c r="A732" s="1"/>
      <c r="B732" s="1"/>
      <c r="C732" s="1"/>
    </row>
    <row r="733" spans="1:3">
      <c r="A733" s="1"/>
      <c r="B733" s="1"/>
      <c r="C733" s="1"/>
    </row>
    <row r="734" spans="1:3">
      <c r="A734" s="1"/>
      <c r="B734" s="1"/>
      <c r="C734" s="1"/>
    </row>
    <row r="735" spans="1:3">
      <c r="A735" s="1"/>
      <c r="B735" s="1"/>
      <c r="C735" s="1"/>
    </row>
    <row r="736" spans="1:3">
      <c r="A736" s="1"/>
      <c r="B736" s="1"/>
      <c r="C736" s="1"/>
    </row>
    <row r="737" spans="1:3">
      <c r="A737" s="1"/>
      <c r="B737" s="1"/>
      <c r="C737" s="1"/>
    </row>
    <row r="738" spans="1:3">
      <c r="A738" s="1"/>
      <c r="B738" s="1"/>
      <c r="C738" s="1"/>
    </row>
    <row r="739" spans="1:3">
      <c r="A739" s="1"/>
      <c r="B739" s="1"/>
      <c r="C739" s="1"/>
    </row>
    <row r="740" spans="1:3">
      <c r="A740" s="1"/>
      <c r="B740" s="1"/>
      <c r="C740" s="1"/>
    </row>
    <row r="741" spans="1:3">
      <c r="A741" s="1"/>
      <c r="B741" s="1"/>
      <c r="C741" s="1"/>
    </row>
    <row r="742" spans="1:3">
      <c r="A742" s="1"/>
      <c r="B742" s="1"/>
      <c r="C742" s="1"/>
    </row>
    <row r="743" spans="1:3">
      <c r="A743" s="1"/>
      <c r="B743" s="1"/>
      <c r="C743" s="1"/>
    </row>
    <row r="744" spans="1:3">
      <c r="A744" s="1"/>
      <c r="B744" s="1"/>
      <c r="C744" s="1"/>
    </row>
    <row r="745" spans="1:3">
      <c r="A745" s="1"/>
      <c r="B745" s="1"/>
      <c r="C745" s="1"/>
    </row>
    <row r="746" spans="1:3">
      <c r="A746" s="1"/>
      <c r="B746" s="1"/>
      <c r="C746" s="1"/>
    </row>
    <row r="747" spans="1:3">
      <c r="A747" s="1"/>
      <c r="B747" s="1"/>
      <c r="C747" s="1"/>
    </row>
    <row r="748" spans="1:3">
      <c r="A748" s="1"/>
      <c r="B748" s="1"/>
      <c r="C748" s="1"/>
    </row>
    <row r="749" spans="1:3">
      <c r="A749" s="1"/>
      <c r="B749" s="1"/>
      <c r="C749" s="1"/>
    </row>
    <row r="750" spans="1:3">
      <c r="A750" s="1"/>
      <c r="B750" s="1"/>
      <c r="C750" s="1"/>
    </row>
    <row r="751" spans="1:3">
      <c r="A751" s="1"/>
      <c r="B751" s="1"/>
      <c r="C751" s="1"/>
    </row>
    <row r="752" spans="1:3">
      <c r="A752" s="1"/>
      <c r="B752" s="1"/>
      <c r="C752" s="1"/>
    </row>
    <row r="753" spans="1:3">
      <c r="A753" s="1"/>
      <c r="B753" s="1"/>
      <c r="C753" s="1"/>
    </row>
    <row r="754" spans="1:3">
      <c r="A754" s="1"/>
      <c r="B754" s="1"/>
      <c r="C754" s="1"/>
    </row>
    <row r="755" spans="1:3">
      <c r="A755" s="1"/>
      <c r="B755" s="1"/>
      <c r="C755" s="1"/>
    </row>
    <row r="756" spans="1:3">
      <c r="A756" s="1"/>
      <c r="B756" s="1"/>
      <c r="C756" s="1"/>
    </row>
    <row r="757" spans="1:3">
      <c r="A757" s="1"/>
      <c r="B757" s="1"/>
      <c r="C757" s="1"/>
    </row>
    <row r="758" spans="1:3">
      <c r="A758" s="1"/>
      <c r="B758" s="1"/>
      <c r="C758" s="1"/>
    </row>
    <row r="759" spans="1:3">
      <c r="A759" s="1"/>
      <c r="B759" s="1"/>
      <c r="C759" s="1"/>
    </row>
    <row r="760" spans="1:3">
      <c r="A760" s="1"/>
      <c r="B760" s="1"/>
      <c r="C760" s="1"/>
    </row>
    <row r="761" spans="1:3">
      <c r="A761" s="1"/>
      <c r="B761" s="1"/>
      <c r="C761" s="1"/>
    </row>
    <row r="762" spans="1:3">
      <c r="A762" s="1"/>
      <c r="B762" s="1"/>
      <c r="C762" s="1"/>
    </row>
    <row r="763" spans="1:3">
      <c r="A763" s="1"/>
      <c r="B763" s="1"/>
      <c r="C763" s="1"/>
    </row>
    <row r="764" spans="1:3">
      <c r="A764" s="1"/>
      <c r="B764" s="1"/>
      <c r="C764" s="1"/>
    </row>
    <row r="765" spans="1:3">
      <c r="A765" s="1"/>
      <c r="B765" s="1"/>
      <c r="C765" s="1"/>
    </row>
    <row r="766" spans="1:3">
      <c r="A766" s="1"/>
      <c r="B766" s="1"/>
      <c r="C766" s="1"/>
    </row>
    <row r="767" spans="1:3">
      <c r="A767" s="1"/>
      <c r="B767" s="1"/>
      <c r="C767" s="1"/>
    </row>
    <row r="768" spans="1:3">
      <c r="A768" s="1"/>
      <c r="B768" s="1"/>
      <c r="C768" s="1"/>
    </row>
    <row r="769" spans="1:3">
      <c r="A769" s="1"/>
      <c r="B769" s="1"/>
      <c r="C769" s="1"/>
    </row>
    <row r="770" spans="1:3">
      <c r="A770" s="1"/>
      <c r="B770" s="1"/>
      <c r="C770" s="1"/>
    </row>
    <row r="771" spans="1:3">
      <c r="A771" s="1"/>
      <c r="B771" s="1"/>
      <c r="C771" s="1"/>
    </row>
    <row r="772" spans="1:3">
      <c r="A772" s="1"/>
      <c r="B772" s="1"/>
      <c r="C772" s="1"/>
    </row>
    <row r="773" spans="1:3">
      <c r="A773" s="1"/>
      <c r="B773" s="1"/>
      <c r="C773" s="1"/>
    </row>
    <row r="774" spans="1:3">
      <c r="A774" s="1"/>
      <c r="B774" s="1"/>
      <c r="C774" s="1"/>
    </row>
    <row r="775" spans="1:3">
      <c r="A775" s="1"/>
      <c r="B775" s="1"/>
      <c r="C775" s="1"/>
    </row>
    <row r="776" spans="1:3">
      <c r="A776" s="1"/>
      <c r="B776" s="1"/>
      <c r="C776" s="1"/>
    </row>
    <row r="777" spans="1:3">
      <c r="A777" s="1"/>
      <c r="B777" s="1"/>
      <c r="C777" s="1"/>
    </row>
    <row r="778" spans="1:3">
      <c r="A778" s="1"/>
      <c r="B778" s="1"/>
      <c r="C778" s="1"/>
    </row>
    <row r="779" spans="1:3">
      <c r="A779" s="1"/>
      <c r="B779" s="1"/>
      <c r="C779" s="1"/>
    </row>
    <row r="780" spans="1:3">
      <c r="A780" s="1"/>
      <c r="B780" s="1"/>
      <c r="C780" s="1"/>
    </row>
    <row r="781" spans="1:3">
      <c r="A781" s="1"/>
      <c r="B781" s="1"/>
      <c r="C781" s="1"/>
    </row>
    <row r="782" spans="1:3">
      <c r="A782" s="1"/>
      <c r="B782" s="1"/>
      <c r="C782" s="1"/>
    </row>
    <row r="783" spans="1:3">
      <c r="A783" s="1"/>
      <c r="B783" s="1"/>
      <c r="C783" s="1"/>
    </row>
    <row r="784" spans="1:3">
      <c r="A784" s="1"/>
      <c r="B784" s="1"/>
      <c r="C784" s="1"/>
    </row>
    <row r="785" spans="1:3">
      <c r="A785" s="1"/>
      <c r="B785" s="1"/>
      <c r="C785" s="1"/>
    </row>
    <row r="786" spans="1:3">
      <c r="A786" s="1"/>
      <c r="B786" s="1"/>
      <c r="C786" s="1"/>
    </row>
    <row r="787" spans="1:3">
      <c r="A787" s="1"/>
      <c r="B787" s="1"/>
      <c r="C787" s="1"/>
    </row>
    <row r="788" spans="1:3">
      <c r="A788" s="1"/>
      <c r="B788" s="1"/>
      <c r="C788" s="1"/>
    </row>
    <row r="789" spans="1:3">
      <c r="A789" s="1"/>
      <c r="B789" s="1"/>
      <c r="C789" s="1"/>
    </row>
    <row r="790" spans="1:3">
      <c r="A790" s="1"/>
      <c r="B790" s="1"/>
      <c r="C790" s="1"/>
    </row>
    <row r="791" spans="1:3">
      <c r="A791" s="1"/>
      <c r="B791" s="1"/>
      <c r="C791" s="1"/>
    </row>
    <row r="792" spans="1:3">
      <c r="A792" s="1"/>
      <c r="B792" s="1"/>
      <c r="C792" s="1"/>
    </row>
    <row r="793" spans="1:3">
      <c r="A793" s="1"/>
      <c r="B793" s="1"/>
      <c r="C793" s="1"/>
    </row>
    <row r="794" spans="1:3">
      <c r="A794" s="1"/>
      <c r="B794" s="1"/>
      <c r="C794" s="1"/>
    </row>
    <row r="795" spans="1:3">
      <c r="A795" s="1"/>
      <c r="B795" s="1"/>
      <c r="C795" s="1"/>
    </row>
    <row r="796" spans="1:3">
      <c r="A796" s="1"/>
      <c r="B796" s="1"/>
      <c r="C796" s="1"/>
    </row>
    <row r="797" spans="1:3">
      <c r="A797" s="1"/>
      <c r="B797" s="1"/>
      <c r="C797" s="1"/>
    </row>
    <row r="798" spans="1:3">
      <c r="A798" s="1"/>
      <c r="B798" s="1"/>
      <c r="C798" s="1"/>
    </row>
    <row r="799" spans="1:3">
      <c r="A799" s="1"/>
      <c r="B799" s="1"/>
      <c r="C799" s="1"/>
    </row>
    <row r="800" spans="1:3">
      <c r="A800" s="1"/>
      <c r="B800" s="1"/>
      <c r="C800" s="1"/>
    </row>
    <row r="801" spans="1:3">
      <c r="A801" s="1"/>
      <c r="B801" s="1"/>
      <c r="C801" s="1"/>
    </row>
    <row r="802" spans="1:3">
      <c r="A802" s="1"/>
      <c r="B802" s="1"/>
      <c r="C802" s="1"/>
    </row>
    <row r="803" spans="1:3">
      <c r="A803" s="1"/>
      <c r="B803" s="1"/>
      <c r="C803" s="1"/>
    </row>
    <row r="804" spans="1:3">
      <c r="A804" s="1"/>
      <c r="B804" s="1"/>
      <c r="C804" s="1"/>
    </row>
    <row r="805" spans="1:3">
      <c r="A805" s="1"/>
      <c r="B805" s="1"/>
      <c r="C805" s="1"/>
    </row>
    <row r="806" spans="1:3">
      <c r="A806" s="1"/>
      <c r="B806" s="1"/>
      <c r="C806" s="1"/>
    </row>
    <row r="807" spans="1:3">
      <c r="A807" s="1"/>
      <c r="B807" s="1"/>
      <c r="C807" s="1"/>
    </row>
    <row r="808" spans="1:3">
      <c r="A808" s="1"/>
      <c r="B808" s="1"/>
      <c r="C808" s="1"/>
    </row>
    <row r="809" spans="1:3">
      <c r="A809" s="1"/>
      <c r="B809" s="1"/>
      <c r="C809" s="1"/>
    </row>
    <row r="810" spans="1:3">
      <c r="A810" s="1"/>
      <c r="B810" s="1"/>
      <c r="C810" s="1"/>
    </row>
    <row r="811" spans="1:3">
      <c r="A811" s="1"/>
      <c r="B811" s="1"/>
      <c r="C811" s="1"/>
    </row>
    <row r="812" spans="1:3">
      <c r="A812" s="1"/>
      <c r="B812" s="1"/>
      <c r="C812" s="1"/>
    </row>
    <row r="813" spans="1:3">
      <c r="A813" s="1"/>
      <c r="B813" s="1"/>
      <c r="C813" s="1"/>
    </row>
    <row r="814" spans="1:3">
      <c r="A814" s="1"/>
      <c r="B814" s="1"/>
      <c r="C814" s="1"/>
    </row>
    <row r="815" spans="1:3">
      <c r="A815" s="1"/>
      <c r="B815" s="1"/>
      <c r="C815" s="1"/>
    </row>
    <row r="816" spans="1:3">
      <c r="A816" s="1"/>
      <c r="B816" s="1"/>
      <c r="C816" s="1"/>
    </row>
    <row r="817" spans="1:3">
      <c r="A817" s="1"/>
      <c r="B817" s="1"/>
      <c r="C817" s="1"/>
    </row>
    <row r="818" spans="1:3">
      <c r="A818" s="1"/>
      <c r="B818" s="1"/>
      <c r="C818" s="1"/>
    </row>
    <row r="819" spans="1:3">
      <c r="A819" s="1"/>
      <c r="B819" s="1"/>
      <c r="C819" s="1"/>
    </row>
    <row r="820" spans="1:3">
      <c r="A820" s="1"/>
      <c r="B820" s="1"/>
      <c r="C820" s="1"/>
    </row>
    <row r="821" spans="1:3">
      <c r="A821" s="1"/>
      <c r="B821" s="1"/>
      <c r="C821" s="1"/>
    </row>
    <row r="822" spans="1:3">
      <c r="A822" s="1"/>
      <c r="B822" s="1"/>
      <c r="C822" s="1"/>
    </row>
    <row r="823" spans="1:3">
      <c r="A823" s="1"/>
      <c r="B823" s="1"/>
      <c r="C823" s="1"/>
    </row>
    <row r="824" spans="1:3">
      <c r="A824" s="1"/>
      <c r="B824" s="1"/>
      <c r="C824" s="1"/>
    </row>
    <row r="825" spans="1:3">
      <c r="A825" s="1"/>
      <c r="B825" s="1"/>
      <c r="C825" s="1"/>
    </row>
    <row r="826" spans="1:3">
      <c r="A826" s="1"/>
      <c r="B826" s="1"/>
      <c r="C826" s="1"/>
    </row>
    <row r="827" spans="1:3">
      <c r="A827" s="1"/>
      <c r="B827" s="1"/>
      <c r="C827" s="1"/>
    </row>
    <row r="828" spans="1:3">
      <c r="A828" s="1"/>
      <c r="B828" s="1"/>
      <c r="C828" s="1"/>
    </row>
    <row r="829" spans="1:3">
      <c r="A829" s="1"/>
      <c r="B829" s="1"/>
      <c r="C829" s="1"/>
    </row>
    <row r="830" spans="1:3">
      <c r="A830" s="1"/>
      <c r="B830" s="1"/>
      <c r="C830" s="1"/>
    </row>
    <row r="831" spans="1:3">
      <c r="A831" s="1"/>
      <c r="B831" s="1"/>
      <c r="C831" s="1"/>
    </row>
    <row r="832" spans="1:3">
      <c r="A832" s="1"/>
      <c r="B832" s="1"/>
      <c r="C832" s="1"/>
    </row>
    <row r="833" spans="1:3">
      <c r="A833" s="1"/>
      <c r="B833" s="1"/>
      <c r="C833" s="1"/>
    </row>
    <row r="834" spans="1:3">
      <c r="A834" s="1"/>
      <c r="B834" s="1"/>
      <c r="C834" s="1"/>
    </row>
    <row r="835" spans="1:3">
      <c r="A835" s="1"/>
      <c r="B835" s="1"/>
      <c r="C835" s="1"/>
    </row>
    <row r="836" spans="1:3">
      <c r="A836" s="1"/>
      <c r="B836" s="1"/>
      <c r="C836" s="1"/>
    </row>
    <row r="837" spans="1:3">
      <c r="A837" s="1"/>
      <c r="B837" s="1"/>
      <c r="C837" s="1"/>
    </row>
    <row r="838" spans="1:3">
      <c r="A838" s="1"/>
      <c r="B838" s="1"/>
      <c r="C838" s="1"/>
    </row>
    <row r="839" spans="1:3">
      <c r="A839" s="1"/>
      <c r="B839" s="1"/>
      <c r="C839" s="1"/>
    </row>
    <row r="840" spans="1:3">
      <c r="A840" s="1"/>
      <c r="B840" s="1"/>
      <c r="C840" s="1"/>
    </row>
    <row r="841" spans="1:3">
      <c r="A841" s="1"/>
      <c r="B841" s="1"/>
      <c r="C841" s="1"/>
    </row>
    <row r="842" spans="1:3">
      <c r="A842" s="1"/>
      <c r="B842" s="1"/>
      <c r="C842" s="1"/>
    </row>
    <row r="843" spans="1:3">
      <c r="A843" s="1"/>
      <c r="B843" s="1"/>
      <c r="C843" s="1"/>
    </row>
    <row r="844" spans="1:3">
      <c r="A844" s="1"/>
      <c r="B844" s="1"/>
      <c r="C844" s="1"/>
    </row>
    <row r="845" spans="1:3">
      <c r="A845" s="1"/>
      <c r="B845" s="1"/>
      <c r="C845" s="1"/>
    </row>
    <row r="846" spans="1:3">
      <c r="A846" s="1"/>
      <c r="B846" s="1"/>
      <c r="C846" s="1"/>
    </row>
    <row r="847" spans="1:3">
      <c r="A847" s="1"/>
      <c r="B847" s="1"/>
      <c r="C847" s="1"/>
    </row>
    <row r="848" spans="1:3">
      <c r="A848" s="1"/>
      <c r="B848" s="1"/>
      <c r="C848" s="1"/>
    </row>
    <row r="849" spans="1:3">
      <c r="A849" s="1"/>
      <c r="B849" s="1"/>
      <c r="C849" s="1"/>
    </row>
    <row r="850" spans="1:3">
      <c r="A850" s="1"/>
      <c r="B850" s="1"/>
      <c r="C850" s="1"/>
    </row>
    <row r="851" spans="1:3">
      <c r="A851" s="1"/>
      <c r="B851" s="1"/>
      <c r="C851" s="1"/>
    </row>
    <row r="852" spans="1:3">
      <c r="A852" s="1"/>
      <c r="B852" s="1"/>
      <c r="C852" s="1"/>
    </row>
    <row r="853" spans="1:3">
      <c r="A853" s="1"/>
      <c r="B853" s="1"/>
      <c r="C853" s="1"/>
    </row>
    <row r="854" spans="1:3">
      <c r="A854" s="1"/>
      <c r="B854" s="1"/>
      <c r="C854" s="1"/>
    </row>
    <row r="855" spans="1:3">
      <c r="A855" s="1"/>
      <c r="B855" s="1"/>
      <c r="C855" s="1"/>
    </row>
    <row r="856" spans="1:3">
      <c r="A856" s="1"/>
      <c r="B856" s="1"/>
      <c r="C856" s="1"/>
    </row>
    <row r="857" spans="1:3">
      <c r="A857" s="1"/>
      <c r="B857" s="1"/>
      <c r="C857" s="1"/>
    </row>
    <row r="858" spans="1:3">
      <c r="A858" s="1"/>
      <c r="B858" s="1"/>
      <c r="C858" s="1"/>
    </row>
    <row r="859" spans="1:3">
      <c r="A859" s="1"/>
      <c r="B859" s="1"/>
      <c r="C859" s="1"/>
    </row>
    <row r="860" spans="1:3">
      <c r="A860" s="1"/>
      <c r="B860" s="1"/>
      <c r="C860" s="1"/>
    </row>
    <row r="861" spans="1:3">
      <c r="A861" s="1"/>
      <c r="B861" s="1"/>
      <c r="C861" s="1"/>
    </row>
    <row r="862" spans="1:3">
      <c r="A862" s="1"/>
      <c r="B862" s="1"/>
      <c r="C862" s="1"/>
    </row>
    <row r="863" spans="1:3">
      <c r="A863" s="1"/>
      <c r="B863" s="1"/>
      <c r="C863" s="1"/>
    </row>
    <row r="864" spans="1:3">
      <c r="A864" s="1"/>
      <c r="B864" s="1"/>
      <c r="C864" s="1"/>
    </row>
    <row r="865" spans="1:3">
      <c r="A865" s="1"/>
      <c r="B865" s="1"/>
      <c r="C865" s="1"/>
    </row>
    <row r="866" spans="1:3">
      <c r="A866" s="1"/>
      <c r="B866" s="1"/>
      <c r="C866" s="1"/>
    </row>
    <row r="867" spans="1:3">
      <c r="A867" s="1"/>
      <c r="B867" s="1"/>
      <c r="C867" s="1"/>
    </row>
    <row r="868" spans="1:3">
      <c r="A868" s="1"/>
      <c r="B868" s="1"/>
      <c r="C868" s="1"/>
    </row>
    <row r="869" spans="1:3">
      <c r="A869" s="1"/>
      <c r="B869" s="1"/>
      <c r="C869" s="1"/>
    </row>
    <row r="870" spans="1:3">
      <c r="A870" s="1"/>
      <c r="B870" s="1"/>
      <c r="C870" s="1"/>
    </row>
    <row r="871" spans="1:3">
      <c r="A871" s="1"/>
      <c r="B871" s="1"/>
      <c r="C871" s="1"/>
    </row>
    <row r="872" spans="1:3">
      <c r="A872" s="1"/>
      <c r="B872" s="1"/>
      <c r="C872" s="1"/>
    </row>
    <row r="873" spans="1:3">
      <c r="A873" s="1"/>
      <c r="B873" s="1"/>
      <c r="C873" s="1"/>
    </row>
    <row r="874" spans="1:3">
      <c r="A874" s="1"/>
      <c r="B874" s="1"/>
      <c r="C874" s="1"/>
    </row>
    <row r="875" spans="1:3">
      <c r="A875" s="1"/>
      <c r="B875" s="1"/>
      <c r="C875" s="1"/>
    </row>
    <row r="876" spans="1:3">
      <c r="A876" s="1"/>
      <c r="B876" s="1"/>
      <c r="C876" s="1"/>
    </row>
    <row r="877" spans="1:3">
      <c r="A877" s="1"/>
      <c r="B877" s="1"/>
      <c r="C877" s="1"/>
    </row>
    <row r="878" spans="1:3">
      <c r="A878" s="1"/>
      <c r="B878" s="1"/>
      <c r="C878" s="1"/>
    </row>
    <row r="879" spans="1:3">
      <c r="A879" s="1"/>
      <c r="B879" s="1"/>
      <c r="C879" s="1"/>
    </row>
    <row r="880" spans="1:3">
      <c r="A880" s="1"/>
      <c r="B880" s="1"/>
      <c r="C880" s="1"/>
    </row>
    <row r="881" spans="1:3">
      <c r="A881" s="1"/>
      <c r="B881" s="1"/>
      <c r="C881" s="1"/>
    </row>
    <row r="882" spans="1:3">
      <c r="A882" s="1"/>
      <c r="B882" s="1"/>
      <c r="C882" s="1"/>
    </row>
    <row r="883" spans="1:3">
      <c r="A883" s="1"/>
      <c r="B883" s="1"/>
      <c r="C883" s="1"/>
    </row>
    <row r="884" spans="1:3">
      <c r="A884" s="1"/>
      <c r="B884" s="1"/>
      <c r="C884" s="1"/>
    </row>
    <row r="885" spans="1:3">
      <c r="A885" s="1"/>
      <c r="B885" s="1"/>
      <c r="C885" s="1"/>
    </row>
    <row r="886" spans="1:3">
      <c r="A886" s="1"/>
      <c r="B886" s="1"/>
      <c r="C886" s="1"/>
    </row>
    <row r="887" spans="1:3">
      <c r="A887" s="1"/>
      <c r="B887" s="1"/>
      <c r="C887" s="1"/>
    </row>
    <row r="888" spans="1:3">
      <c r="A888" s="1"/>
      <c r="B888" s="1"/>
      <c r="C888" s="1"/>
    </row>
    <row r="889" spans="1:3">
      <c r="A889" s="1"/>
      <c r="B889" s="1"/>
      <c r="C889" s="1"/>
    </row>
    <row r="890" spans="1:3">
      <c r="A890" s="1"/>
      <c r="B890" s="1"/>
      <c r="C890" s="1"/>
    </row>
    <row r="891" spans="1:3">
      <c r="A891" s="1"/>
      <c r="B891" s="1"/>
      <c r="C891" s="1"/>
    </row>
    <row r="892" spans="1:3">
      <c r="A892" s="1"/>
      <c r="B892" s="1"/>
      <c r="C892" s="1"/>
    </row>
    <row r="893" spans="1:3">
      <c r="A893" s="1"/>
      <c r="B893" s="1"/>
      <c r="C893" s="1"/>
    </row>
    <row r="894" spans="1:3">
      <c r="A894" s="1"/>
      <c r="B894" s="1"/>
      <c r="C894" s="1"/>
    </row>
    <row r="895" spans="1:3">
      <c r="A895" s="1"/>
      <c r="B895" s="1"/>
      <c r="C895" s="1"/>
    </row>
    <row r="896" spans="1:3">
      <c r="A896" s="1"/>
      <c r="B896" s="1"/>
      <c r="C896" s="1"/>
    </row>
    <row r="897" spans="1:3">
      <c r="A897" s="1"/>
      <c r="B897" s="1"/>
      <c r="C897" s="1"/>
    </row>
    <row r="898" spans="1:3">
      <c r="A898" s="1"/>
      <c r="B898" s="1"/>
      <c r="C898" s="1"/>
    </row>
    <row r="899" spans="1:3">
      <c r="A899" s="1"/>
      <c r="B899" s="1"/>
      <c r="C899" s="1"/>
    </row>
    <row r="900" spans="1:3">
      <c r="A900" s="1"/>
      <c r="B900" s="1"/>
      <c r="C900" s="1"/>
    </row>
    <row r="901" spans="1:3">
      <c r="A901" s="1"/>
      <c r="B901" s="1"/>
      <c r="C901" s="1"/>
    </row>
    <row r="902" spans="1:3">
      <c r="A902" s="1"/>
      <c r="B902" s="1"/>
      <c r="C902" s="1"/>
    </row>
    <row r="903" spans="1:3">
      <c r="A903" s="1"/>
      <c r="B903" s="1"/>
      <c r="C903" s="1"/>
    </row>
    <row r="904" spans="1:3">
      <c r="A904" s="1"/>
      <c r="B904" s="1"/>
      <c r="C904" s="1"/>
    </row>
    <row r="905" spans="1:3">
      <c r="A905" s="1"/>
      <c r="B905" s="1"/>
      <c r="C905" s="1"/>
    </row>
    <row r="906" spans="1:3">
      <c r="A906" s="1"/>
      <c r="B906" s="1"/>
      <c r="C906" s="1"/>
    </row>
    <row r="907" spans="1:3">
      <c r="A907" s="1"/>
      <c r="B907" s="1"/>
      <c r="C907" s="1"/>
    </row>
    <row r="908" spans="1:3">
      <c r="A908" s="1"/>
      <c r="B908" s="1"/>
      <c r="C908" s="1"/>
    </row>
    <row r="909" spans="1:3">
      <c r="A909" s="1"/>
      <c r="B909" s="1"/>
      <c r="C909" s="1"/>
    </row>
    <row r="910" spans="1:3">
      <c r="A910" s="1"/>
      <c r="B910" s="1"/>
      <c r="C910" s="1"/>
    </row>
    <row r="911" spans="1:3">
      <c r="A911" s="1"/>
      <c r="B911" s="1"/>
      <c r="C911" s="1"/>
    </row>
    <row r="912" spans="1:3">
      <c r="A912" s="1"/>
      <c r="B912" s="1"/>
      <c r="C912" s="1"/>
    </row>
    <row r="913" spans="1:3">
      <c r="A913" s="1"/>
      <c r="B913" s="1"/>
      <c r="C913" s="1"/>
    </row>
    <row r="914" spans="1:3">
      <c r="A914" s="1"/>
      <c r="B914" s="1"/>
      <c r="C914" s="1"/>
    </row>
    <row r="915" spans="1:3">
      <c r="A915" s="1"/>
      <c r="B915" s="1"/>
      <c r="C915" s="1"/>
    </row>
    <row r="916" spans="1:3">
      <c r="A916" s="1"/>
      <c r="B916" s="1"/>
      <c r="C916" s="1"/>
    </row>
    <row r="917" spans="1:3">
      <c r="A917" s="1"/>
      <c r="B917" s="1"/>
      <c r="C917" s="1"/>
    </row>
    <row r="918" spans="1:3">
      <c r="A918" s="1"/>
      <c r="B918" s="1"/>
      <c r="C918" s="1"/>
    </row>
    <row r="919" spans="1:3">
      <c r="A919" s="1"/>
      <c r="B919" s="1"/>
      <c r="C919" s="1"/>
    </row>
    <row r="920" spans="1:3">
      <c r="A920" s="1"/>
      <c r="B920" s="1"/>
      <c r="C920" s="1"/>
    </row>
    <row r="921" spans="1:3">
      <c r="A921" s="1"/>
      <c r="B921" s="1"/>
      <c r="C921" s="1"/>
    </row>
    <row r="922" spans="1:3">
      <c r="A922" s="1"/>
      <c r="B922" s="1"/>
      <c r="C922" s="1"/>
    </row>
    <row r="923" spans="1:3">
      <c r="A923" s="1"/>
      <c r="B923" s="1"/>
      <c r="C923" s="1"/>
    </row>
    <row r="924" spans="1:3">
      <c r="A924" s="1"/>
      <c r="B924" s="1"/>
      <c r="C924" s="1"/>
    </row>
    <row r="925" spans="1:3">
      <c r="A925" s="1"/>
      <c r="B925" s="1"/>
      <c r="C925" s="1"/>
    </row>
    <row r="926" spans="1:3">
      <c r="A926" s="1"/>
      <c r="B926" s="1"/>
      <c r="C926" s="1"/>
    </row>
    <row r="927" spans="1:3">
      <c r="A927" s="1"/>
      <c r="B927" s="1"/>
      <c r="C927" s="1"/>
    </row>
    <row r="928" spans="1:3">
      <c r="A928" s="1"/>
      <c r="B928" s="1"/>
      <c r="C928" s="1"/>
    </row>
    <row r="929" spans="1:3">
      <c r="A929" s="1"/>
      <c r="B929" s="1"/>
      <c r="C929" s="1"/>
    </row>
    <row r="930" spans="1:3">
      <c r="A930" s="1"/>
      <c r="B930" s="1"/>
      <c r="C930" s="1"/>
    </row>
    <row r="931" spans="1:3">
      <c r="A931" s="1"/>
      <c r="B931" s="1"/>
      <c r="C931" s="1"/>
    </row>
    <row r="932" spans="1:3">
      <c r="A932" s="1"/>
      <c r="B932" s="1"/>
      <c r="C932" s="1"/>
    </row>
    <row r="933" spans="1:3">
      <c r="A933" s="1"/>
      <c r="B933" s="1"/>
      <c r="C933" s="1"/>
    </row>
    <row r="934" spans="1:3">
      <c r="A934" s="1"/>
      <c r="B934" s="1"/>
      <c r="C934" s="1"/>
    </row>
    <row r="935" spans="1:3">
      <c r="A935" s="1"/>
      <c r="B935" s="1"/>
      <c r="C935" s="1"/>
    </row>
    <row r="936" spans="1:3">
      <c r="A936" s="1"/>
      <c r="B936" s="1"/>
      <c r="C936" s="1"/>
    </row>
    <row r="937" spans="1:3">
      <c r="A937" s="1"/>
      <c r="B937" s="1"/>
      <c r="C937" s="1"/>
    </row>
    <row r="938" spans="1:3">
      <c r="A938" s="1"/>
      <c r="B938" s="1"/>
      <c r="C938" s="1"/>
    </row>
    <row r="939" spans="1:3">
      <c r="A939" s="1"/>
      <c r="B939" s="1"/>
      <c r="C939" s="1"/>
    </row>
    <row r="940" spans="1:3">
      <c r="A940" s="1"/>
      <c r="B940" s="1"/>
      <c r="C940" s="1"/>
    </row>
    <row r="941" spans="1:3">
      <c r="A941" s="1"/>
      <c r="B941" s="1"/>
      <c r="C941" s="1"/>
    </row>
    <row r="942" spans="1:3">
      <c r="A942" s="1"/>
      <c r="B942" s="1"/>
      <c r="C942" s="1"/>
    </row>
    <row r="943" spans="1:3">
      <c r="A943" s="1"/>
      <c r="B943" s="1"/>
      <c r="C943" s="1"/>
    </row>
    <row r="944" spans="1:3">
      <c r="A944" s="1"/>
      <c r="B944" s="1"/>
      <c r="C944" s="1"/>
    </row>
    <row r="945" spans="1:3">
      <c r="A945" s="1"/>
      <c r="B945" s="1"/>
      <c r="C945" s="1"/>
    </row>
    <row r="946" spans="1:3">
      <c r="A946" s="1"/>
      <c r="B946" s="1"/>
      <c r="C946" s="1"/>
    </row>
    <row r="947" spans="1:3">
      <c r="A947" s="1"/>
      <c r="B947" s="1"/>
      <c r="C947" s="1"/>
    </row>
    <row r="948" spans="1:3">
      <c r="A948" s="1"/>
      <c r="B948" s="1"/>
      <c r="C948" s="1"/>
    </row>
    <row r="949" spans="1:3">
      <c r="A949" s="1"/>
      <c r="B949" s="1"/>
      <c r="C949" s="1"/>
    </row>
    <row r="950" spans="1:3">
      <c r="A950" s="1"/>
      <c r="B950" s="1"/>
      <c r="C950" s="1"/>
    </row>
    <row r="951" spans="1:3">
      <c r="A951" s="1"/>
      <c r="B951" s="1"/>
      <c r="C951" s="1"/>
    </row>
    <row r="952" spans="1:3">
      <c r="A952" s="1"/>
      <c r="B952" s="1"/>
      <c r="C952" s="1"/>
    </row>
    <row r="953" spans="1:3">
      <c r="A953" s="1"/>
      <c r="B953" s="1"/>
      <c r="C953" s="1"/>
    </row>
    <row r="954" spans="1:3">
      <c r="A954" s="1"/>
      <c r="B954" s="1"/>
      <c r="C954" s="1"/>
    </row>
    <row r="955" spans="1:3">
      <c r="A955" s="1"/>
      <c r="B955" s="1"/>
      <c r="C955" s="1"/>
    </row>
    <row r="956" spans="1:3">
      <c r="A956" s="1"/>
      <c r="B956" s="1"/>
      <c r="C956" s="1"/>
    </row>
    <row r="957" spans="1:3">
      <c r="A957" s="1"/>
      <c r="B957" s="1"/>
      <c r="C957" s="1"/>
    </row>
    <row r="958" spans="1:3">
      <c r="A958" s="1"/>
      <c r="B958" s="1"/>
      <c r="C958" s="1"/>
    </row>
    <row r="959" spans="1:3">
      <c r="A959" s="1"/>
      <c r="B959" s="1"/>
      <c r="C959" s="1"/>
    </row>
    <row r="960" spans="1:3">
      <c r="A960" s="1"/>
      <c r="B960" s="1"/>
      <c r="C960" s="1"/>
    </row>
    <row r="961" spans="1:3">
      <c r="A961" s="1"/>
      <c r="B961" s="1"/>
      <c r="C961" s="1"/>
    </row>
    <row r="962" spans="1:3">
      <c r="A962" s="1"/>
      <c r="B962" s="1"/>
      <c r="C962" s="1"/>
    </row>
    <row r="963" spans="1:3">
      <c r="A963" s="1"/>
      <c r="B963" s="1"/>
      <c r="C963" s="1"/>
    </row>
    <row r="964" spans="1:3">
      <c r="A964" s="1"/>
      <c r="B964" s="1"/>
      <c r="C964" s="1"/>
    </row>
    <row r="965" spans="1:3">
      <c r="A965" s="1"/>
      <c r="B965" s="1"/>
      <c r="C965" s="1"/>
    </row>
    <row r="966" spans="1:3">
      <c r="A966" s="1"/>
      <c r="B966" s="1"/>
      <c r="C966" s="1"/>
    </row>
    <row r="967" spans="1:3">
      <c r="A967" s="1"/>
      <c r="B967" s="1"/>
      <c r="C967" s="1"/>
    </row>
    <row r="968" spans="1:3">
      <c r="A968" s="1"/>
      <c r="B968" s="1"/>
      <c r="C968" s="1"/>
    </row>
    <row r="969" spans="1:3">
      <c r="A969" s="1"/>
      <c r="B969" s="1"/>
      <c r="C969" s="1"/>
    </row>
    <row r="970" spans="1:3">
      <c r="A970" s="1"/>
      <c r="B970" s="1"/>
      <c r="C970" s="1"/>
    </row>
    <row r="971" spans="1:3">
      <c r="A971" s="1"/>
      <c r="B971" s="1"/>
      <c r="C971" s="1"/>
    </row>
    <row r="972" spans="1:3">
      <c r="A972" s="1"/>
      <c r="B972" s="1"/>
      <c r="C972" s="1"/>
    </row>
    <row r="973" spans="1:3">
      <c r="A973" s="1"/>
      <c r="B973" s="1"/>
      <c r="C973" s="1"/>
    </row>
    <row r="974" spans="1:3">
      <c r="A974" s="1"/>
      <c r="B974" s="1"/>
      <c r="C974" s="1"/>
    </row>
    <row r="975" spans="1:3">
      <c r="A975" s="1"/>
      <c r="B975" s="1"/>
      <c r="C975" s="1"/>
    </row>
    <row r="976" spans="1:3">
      <c r="A976" s="1"/>
      <c r="B976" s="1"/>
      <c r="C976" s="1"/>
    </row>
    <row r="977" spans="1:3">
      <c r="A977" s="1"/>
      <c r="B977" s="1"/>
      <c r="C977" s="1"/>
    </row>
    <row r="978" spans="1:3">
      <c r="A978" s="1"/>
      <c r="B978" s="1"/>
      <c r="C978" s="1"/>
    </row>
    <row r="979" spans="1:3">
      <c r="A979" s="1"/>
      <c r="B979" s="1"/>
      <c r="C979" s="1"/>
    </row>
    <row r="980" spans="1:3">
      <c r="A980" s="1"/>
      <c r="B980" s="1"/>
      <c r="C980" s="1"/>
    </row>
    <row r="981" spans="1:3">
      <c r="A981" s="1"/>
      <c r="B981" s="1"/>
      <c r="C981" s="1"/>
    </row>
    <row r="982" spans="1:3">
      <c r="A982" s="1"/>
      <c r="B982" s="1"/>
      <c r="C982" s="1"/>
    </row>
    <row r="983" spans="1:3">
      <c r="A983" s="1"/>
      <c r="B983" s="1"/>
      <c r="C983" s="1"/>
    </row>
    <row r="984" spans="1:3">
      <c r="A984" s="1"/>
      <c r="B984" s="1"/>
      <c r="C984" s="1"/>
    </row>
    <row r="985" spans="1:3">
      <c r="A985" s="1"/>
      <c r="B985" s="1"/>
      <c r="C985" s="1"/>
    </row>
    <row r="986" spans="1:3">
      <c r="A986" s="1"/>
      <c r="B986" s="1"/>
      <c r="C986" s="1"/>
    </row>
    <row r="987" spans="1:3">
      <c r="A987" s="1"/>
      <c r="B987" s="1"/>
      <c r="C987" s="1"/>
    </row>
    <row r="988" spans="1:3">
      <c r="A988" s="1"/>
      <c r="B988" s="1"/>
      <c r="C988" s="1"/>
    </row>
    <row r="989" spans="1:3">
      <c r="A989" s="1"/>
      <c r="B989" s="1"/>
      <c r="C989" s="1"/>
    </row>
    <row r="990" spans="1:3">
      <c r="A990" s="1"/>
      <c r="B990" s="1"/>
      <c r="C990" s="1"/>
    </row>
    <row r="991" spans="1:3">
      <c r="A991" s="1"/>
      <c r="B991" s="1"/>
      <c r="C991" s="1"/>
    </row>
    <row r="992" spans="1:3">
      <c r="A992" s="1"/>
      <c r="B992" s="1"/>
      <c r="C992" s="1"/>
    </row>
    <row r="993" spans="1:3">
      <c r="A993" s="1"/>
      <c r="B993" s="1"/>
      <c r="C993" s="1"/>
    </row>
    <row r="994" spans="1:3">
      <c r="A994" s="1"/>
      <c r="B994" s="1"/>
      <c r="C994" s="1"/>
    </row>
    <row r="995" spans="1:3">
      <c r="A995" s="1"/>
      <c r="B995" s="1"/>
      <c r="C995" s="1"/>
    </row>
    <row r="996" spans="1:3">
      <c r="A996" s="1"/>
      <c r="B996" s="1"/>
      <c r="C996" s="1"/>
    </row>
    <row r="997" spans="1:3">
      <c r="A997" s="1"/>
      <c r="B997" s="1"/>
      <c r="C997" s="1"/>
    </row>
    <row r="998" spans="1:3">
      <c r="A998" s="1"/>
      <c r="B998" s="1"/>
      <c r="C998" s="1"/>
    </row>
    <row r="999" spans="1:3">
      <c r="A999" s="1"/>
      <c r="B999" s="1"/>
      <c r="C999" s="1"/>
    </row>
    <row r="1000" spans="1:3">
      <c r="A1000" s="1"/>
      <c r="B1000" s="1"/>
      <c r="C1000" s="1"/>
    </row>
    <row r="1001" spans="1:3">
      <c r="A1001" s="1"/>
      <c r="B1001" s="1"/>
      <c r="C1001" s="1"/>
    </row>
    <row r="1002" spans="1:3">
      <c r="A1002" s="1"/>
      <c r="B1002" s="1"/>
      <c r="C1002" s="1"/>
    </row>
    <row r="1003" spans="1:3">
      <c r="A1003" s="1"/>
      <c r="B1003" s="1"/>
      <c r="C1003" s="1"/>
    </row>
    <row r="1004" spans="1:3">
      <c r="A1004" s="1"/>
      <c r="B1004" s="1"/>
      <c r="C1004" s="1"/>
    </row>
    <row r="1005" spans="1:3">
      <c r="A1005" s="1"/>
      <c r="B1005" s="1"/>
      <c r="C1005" s="1"/>
    </row>
    <row r="1006" spans="1:3">
      <c r="A1006" s="1"/>
      <c r="B1006" s="1"/>
      <c r="C1006" s="1"/>
    </row>
    <row r="1007" spans="1:3">
      <c r="A1007" s="1"/>
      <c r="B1007" s="1"/>
      <c r="C1007" s="1"/>
    </row>
    <row r="1008" spans="1:3">
      <c r="A1008" s="1"/>
      <c r="B1008" s="1"/>
      <c r="C1008" s="1"/>
    </row>
    <row r="1009" spans="1:3">
      <c r="A1009" s="1"/>
      <c r="B1009" s="1"/>
      <c r="C1009" s="1"/>
    </row>
    <row r="1010" spans="1:3">
      <c r="A1010" s="1"/>
      <c r="B1010" s="1"/>
      <c r="C1010" s="1"/>
    </row>
    <row r="1011" spans="1:3">
      <c r="A1011" s="1"/>
      <c r="B1011" s="1"/>
      <c r="C1011" s="1"/>
    </row>
    <row r="1012" spans="1:3">
      <c r="A1012" s="1"/>
      <c r="B1012" s="1"/>
      <c r="C1012" s="1"/>
    </row>
    <row r="1013" spans="1:3">
      <c r="A1013" s="1"/>
      <c r="B1013" s="1"/>
      <c r="C1013" s="1"/>
    </row>
    <row r="1014" spans="1:3">
      <c r="A1014" s="1"/>
      <c r="B1014" s="1"/>
      <c r="C1014" s="1"/>
    </row>
    <row r="1015" spans="1:3">
      <c r="A1015" s="1"/>
      <c r="B1015" s="1"/>
      <c r="C1015" s="1"/>
    </row>
    <row r="1016" spans="1:3">
      <c r="A1016" s="1"/>
      <c r="B1016" s="1"/>
      <c r="C1016" s="1"/>
    </row>
    <row r="1017" spans="1:3">
      <c r="A1017" s="1"/>
      <c r="B1017" s="1"/>
      <c r="C1017" s="1"/>
    </row>
    <row r="1018" spans="1:3">
      <c r="A1018" s="1"/>
      <c r="B1018" s="1"/>
      <c r="C1018" s="1"/>
    </row>
    <row r="1019" spans="1:3">
      <c r="A1019" s="1"/>
      <c r="B1019" s="1"/>
      <c r="C1019" s="1"/>
    </row>
    <row r="1020" spans="1:3">
      <c r="A1020" s="1"/>
      <c r="B1020" s="1"/>
      <c r="C1020" s="1"/>
    </row>
    <row r="1021" spans="1:3">
      <c r="A1021" s="1"/>
      <c r="B1021" s="1"/>
      <c r="C1021" s="1"/>
    </row>
    <row r="1022" spans="1:3">
      <c r="A1022" s="1"/>
      <c r="B1022" s="1"/>
      <c r="C1022" s="1"/>
    </row>
    <row r="1023" spans="1:3">
      <c r="A1023" s="1"/>
      <c r="B1023" s="1"/>
      <c r="C1023" s="1"/>
    </row>
    <row r="1024" spans="1:3">
      <c r="A1024" s="1"/>
      <c r="B1024" s="1"/>
      <c r="C1024" s="1"/>
    </row>
    <row r="1025" spans="1:3">
      <c r="A1025" s="1"/>
      <c r="B1025" s="1"/>
      <c r="C1025" s="1"/>
    </row>
    <row r="1026" spans="1:3">
      <c r="A1026" s="1"/>
      <c r="B1026" s="1"/>
      <c r="C1026" s="1"/>
    </row>
    <row r="1027" spans="1:3">
      <c r="A1027" s="1"/>
      <c r="B1027" s="1"/>
      <c r="C1027" s="1"/>
    </row>
    <row r="1028" spans="1:3">
      <c r="A1028" s="1"/>
      <c r="B1028" s="1"/>
      <c r="C1028" s="1"/>
    </row>
    <row r="1029" spans="1:3">
      <c r="A1029" s="1"/>
      <c r="B1029" s="1"/>
      <c r="C1029" s="1"/>
    </row>
    <row r="1030" spans="1:3">
      <c r="A1030" s="1"/>
      <c r="B1030" s="1"/>
      <c r="C1030" s="1"/>
    </row>
    <row r="1031" spans="1:3">
      <c r="A1031" s="1"/>
      <c r="B1031" s="1"/>
      <c r="C1031" s="1"/>
    </row>
    <row r="1032" spans="1:3">
      <c r="A1032" s="1"/>
      <c r="B1032" s="1"/>
      <c r="C1032" s="1"/>
    </row>
  </sheetData>
  <mergeCells count="2">
    <mergeCell ref="A3:B3"/>
    <mergeCell ref="A39:B39"/>
  </mergeCells>
  <dataValidations count="1">
    <dataValidation type="list" allowBlank="1" showErrorMessage="1" sqref="H4:H13 H15:H18 H20:H21 H23:H25 H28:H29 C4:C30 H31:H32 H34:H35 C32:C38 C40:C84 C86:C91" xr:uid="{00000000-0002-0000-0B00-000000000000}">
      <formula1>"présent,présent samedi avec nuit,présent sans nuits,présent samedi seulement,présent dimanche seulement,absent,malade"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AC895"/>
  <sheetViews>
    <sheetView tabSelected="1" topLeftCell="A54" workbookViewId="0">
      <selection activeCell="E107" sqref="E107"/>
    </sheetView>
  </sheetViews>
  <sheetFormatPr baseColWidth="10" defaultColWidth="12.6640625" defaultRowHeight="15.75" customHeight="1"/>
  <cols>
    <col min="1" max="1" width="4.6640625" customWidth="1"/>
    <col min="2" max="3" width="4.5" customWidth="1"/>
    <col min="4" max="4" width="18.6640625" customWidth="1"/>
    <col min="5" max="5" width="22" customWidth="1"/>
    <col min="6" max="6" width="23.1640625" customWidth="1"/>
    <col min="7" max="7" width="16.1640625" customWidth="1"/>
    <col min="8" max="8" width="4.6640625" customWidth="1"/>
    <col min="9" max="11" width="3.6640625" customWidth="1"/>
    <col min="12" max="15" width="21.6640625" customWidth="1"/>
    <col min="16" max="16" width="4.83203125" customWidth="1"/>
    <col min="17" max="18" width="3.33203125" customWidth="1"/>
    <col min="19" max="19" width="23.1640625" customWidth="1"/>
    <col min="20" max="22" width="23.33203125" customWidth="1"/>
    <col min="23" max="23" width="5.1640625" customWidth="1"/>
    <col min="24" max="25" width="3.5" customWidth="1"/>
    <col min="26" max="26" width="27.33203125" customWidth="1"/>
    <col min="27" max="29" width="24.1640625" customWidth="1"/>
  </cols>
  <sheetData>
    <row r="1" spans="1:29" ht="15" hidden="1">
      <c r="A1" s="241" t="s">
        <v>341</v>
      </c>
      <c r="B1" s="218"/>
      <c r="C1" s="218"/>
      <c r="D1" s="219"/>
      <c r="E1" s="96"/>
      <c r="F1" s="96"/>
      <c r="G1" s="96"/>
      <c r="H1" s="217" t="s">
        <v>342</v>
      </c>
      <c r="I1" s="218"/>
      <c r="J1" s="218"/>
      <c r="K1" s="218"/>
      <c r="L1" s="219"/>
      <c r="M1" s="97"/>
      <c r="N1" s="97"/>
      <c r="O1" s="97"/>
      <c r="P1" s="217" t="s">
        <v>343</v>
      </c>
      <c r="Q1" s="218"/>
      <c r="R1" s="218"/>
      <c r="S1" s="219"/>
      <c r="T1" s="98"/>
      <c r="U1" s="98"/>
      <c r="V1" s="98"/>
      <c r="W1" s="220" t="s">
        <v>344</v>
      </c>
      <c r="X1" s="221"/>
      <c r="Y1" s="221"/>
      <c r="Z1" s="222"/>
      <c r="AA1" s="99"/>
      <c r="AB1" s="99"/>
      <c r="AC1" s="99"/>
    </row>
    <row r="2" spans="1:29" ht="15" hidden="1">
      <c r="A2" s="100"/>
      <c r="B2" s="1"/>
      <c r="C2" s="1"/>
      <c r="D2" s="101" t="s">
        <v>345</v>
      </c>
      <c r="E2" s="102"/>
      <c r="F2" s="102"/>
      <c r="G2" s="102"/>
      <c r="H2" s="103"/>
      <c r="I2" s="1"/>
      <c r="J2" s="1"/>
      <c r="K2" s="1"/>
      <c r="L2" s="101" t="s">
        <v>345</v>
      </c>
      <c r="M2" s="102"/>
      <c r="N2" s="102"/>
      <c r="O2" s="102"/>
      <c r="P2" s="103"/>
      <c r="Q2" s="1"/>
      <c r="R2" s="1"/>
      <c r="S2" s="101" t="s">
        <v>345</v>
      </c>
      <c r="T2" s="102"/>
      <c r="U2" s="102"/>
      <c r="V2" s="102"/>
      <c r="W2" s="103"/>
      <c r="X2" s="1"/>
      <c r="Y2" s="1"/>
      <c r="Z2" s="101" t="s">
        <v>345</v>
      </c>
      <c r="AA2" s="104"/>
      <c r="AB2" s="104"/>
      <c r="AC2" s="104"/>
    </row>
    <row r="3" spans="1:29" ht="16" hidden="1">
      <c r="A3" s="105">
        <v>1</v>
      </c>
      <c r="B3" s="21"/>
      <c r="C3" s="21"/>
      <c r="D3" s="25"/>
      <c r="E3" s="25"/>
      <c r="F3" s="25"/>
      <c r="G3" s="25"/>
      <c r="H3" s="106">
        <v>1</v>
      </c>
      <c r="I3" s="21"/>
      <c r="J3" s="21"/>
      <c r="K3" s="21"/>
      <c r="L3" s="21"/>
      <c r="M3" s="21"/>
      <c r="N3" s="21"/>
      <c r="O3" s="21"/>
      <c r="P3" s="107">
        <v>1</v>
      </c>
      <c r="Q3" s="227" t="s">
        <v>347</v>
      </c>
      <c r="R3" s="237" t="s">
        <v>348</v>
      </c>
      <c r="S3" s="215" t="s">
        <v>349</v>
      </c>
      <c r="T3" s="108"/>
      <c r="U3" s="108"/>
      <c r="V3" s="108"/>
      <c r="W3" s="107">
        <v>1</v>
      </c>
      <c r="X3" s="227" t="s">
        <v>347</v>
      </c>
      <c r="Y3" s="229" t="s">
        <v>348</v>
      </c>
      <c r="Z3" s="109" t="s">
        <v>350</v>
      </c>
      <c r="AA3" s="110"/>
      <c r="AB3" s="110"/>
      <c r="AC3" s="110"/>
    </row>
    <row r="4" spans="1:29" ht="15" hidden="1">
      <c r="A4" s="105">
        <v>2</v>
      </c>
      <c r="B4" s="21"/>
      <c r="C4" s="21"/>
      <c r="D4" s="111"/>
      <c r="E4" s="111"/>
      <c r="F4" s="111"/>
      <c r="G4" s="111"/>
      <c r="H4" s="105">
        <v>2</v>
      </c>
      <c r="I4" s="21"/>
      <c r="J4" s="21"/>
      <c r="K4" s="21"/>
      <c r="L4" s="16"/>
      <c r="M4" s="16"/>
      <c r="N4" s="16"/>
      <c r="O4" s="16"/>
      <c r="P4" s="107">
        <v>2</v>
      </c>
      <c r="Q4" s="224"/>
      <c r="R4" s="224"/>
      <c r="S4" s="216"/>
      <c r="T4" s="112"/>
      <c r="U4" s="112"/>
      <c r="V4" s="112"/>
      <c r="W4" s="113">
        <v>2</v>
      </c>
      <c r="X4" s="224"/>
      <c r="Y4" s="224"/>
      <c r="Z4" s="114"/>
      <c r="AA4" s="115"/>
      <c r="AB4" s="115"/>
      <c r="AC4" s="115"/>
    </row>
    <row r="5" spans="1:29" ht="15" hidden="1">
      <c r="A5" s="106">
        <v>3</v>
      </c>
      <c r="B5" s="21"/>
      <c r="C5" s="21"/>
      <c r="D5" s="111"/>
      <c r="E5" s="111"/>
      <c r="F5" s="111"/>
      <c r="G5" s="111"/>
      <c r="H5" s="107">
        <v>3</v>
      </c>
      <c r="I5" s="21"/>
      <c r="J5" s="21"/>
      <c r="K5" s="21"/>
      <c r="L5" s="16"/>
      <c r="M5" s="16"/>
      <c r="N5" s="16"/>
      <c r="O5" s="16"/>
      <c r="P5" s="107">
        <v>3</v>
      </c>
      <c r="Q5" s="224"/>
      <c r="R5" s="224"/>
      <c r="S5" s="242" t="s">
        <v>350</v>
      </c>
      <c r="T5" s="116"/>
      <c r="U5" s="116"/>
      <c r="V5" s="116"/>
      <c r="W5" s="113">
        <v>3</v>
      </c>
      <c r="X5" s="224"/>
      <c r="Y5" s="224"/>
      <c r="Z5" s="114"/>
      <c r="AA5" s="115"/>
      <c r="AB5" s="115"/>
      <c r="AC5" s="115"/>
    </row>
    <row r="6" spans="1:29" ht="15" hidden="1">
      <c r="A6" s="106">
        <v>4</v>
      </c>
      <c r="B6" s="21"/>
      <c r="C6" s="21"/>
      <c r="D6" s="111"/>
      <c r="E6" s="111"/>
      <c r="F6" s="111"/>
      <c r="G6" s="111"/>
      <c r="H6" s="107">
        <v>4</v>
      </c>
      <c r="I6" s="21"/>
      <c r="J6" s="21"/>
      <c r="K6" s="21"/>
      <c r="L6" s="117" t="s">
        <v>352</v>
      </c>
      <c r="M6" s="117"/>
      <c r="N6" s="117"/>
      <c r="O6" s="117"/>
      <c r="P6" s="107">
        <v>4</v>
      </c>
      <c r="Q6" s="224"/>
      <c r="R6" s="224"/>
      <c r="S6" s="224"/>
      <c r="T6" s="116"/>
      <c r="U6" s="116"/>
      <c r="V6" s="116"/>
      <c r="W6" s="118">
        <v>4</v>
      </c>
      <c r="X6" s="224"/>
      <c r="Y6" s="224"/>
      <c r="Z6" s="114"/>
      <c r="AA6" s="115"/>
      <c r="AB6" s="115"/>
      <c r="AC6" s="115"/>
    </row>
    <row r="7" spans="1:29" ht="15" hidden="1">
      <c r="A7" s="105">
        <v>5</v>
      </c>
      <c r="B7" s="21"/>
      <c r="C7" s="21"/>
      <c r="D7" s="111"/>
      <c r="E7" s="111"/>
      <c r="F7" s="111"/>
      <c r="G7" s="111"/>
      <c r="H7" s="107">
        <v>5</v>
      </c>
      <c r="I7" s="21"/>
      <c r="J7" s="21"/>
      <c r="K7" s="21"/>
      <c r="L7" s="16"/>
      <c r="M7" s="16"/>
      <c r="N7" s="16"/>
      <c r="O7" s="16"/>
      <c r="P7" s="106">
        <v>5</v>
      </c>
      <c r="Q7" s="224"/>
      <c r="R7" s="224"/>
      <c r="S7" s="224"/>
      <c r="T7" s="116"/>
      <c r="U7" s="116"/>
      <c r="V7" s="116"/>
      <c r="W7" s="118">
        <v>5</v>
      </c>
      <c r="X7" s="224"/>
      <c r="Y7" s="224"/>
      <c r="Z7" s="114"/>
      <c r="AA7" s="115"/>
      <c r="AB7" s="115"/>
      <c r="AC7" s="115"/>
    </row>
    <row r="8" spans="1:29" ht="15" hidden="1">
      <c r="A8" s="107">
        <v>6</v>
      </c>
      <c r="B8" s="21"/>
      <c r="C8" s="21"/>
      <c r="D8" s="111"/>
      <c r="E8" s="111"/>
      <c r="F8" s="111"/>
      <c r="G8" s="111"/>
      <c r="H8" s="107">
        <v>6</v>
      </c>
      <c r="I8" s="21"/>
      <c r="J8" s="21"/>
      <c r="K8" s="21"/>
      <c r="L8" s="16"/>
      <c r="M8" s="16"/>
      <c r="N8" s="16"/>
      <c r="O8" s="16"/>
      <c r="P8" s="106">
        <v>6</v>
      </c>
      <c r="Q8" s="224"/>
      <c r="R8" s="224"/>
      <c r="S8" s="224"/>
      <c r="T8" s="116"/>
      <c r="U8" s="116"/>
      <c r="V8" s="116"/>
      <c r="W8" s="118">
        <v>6</v>
      </c>
      <c r="X8" s="224"/>
      <c r="Y8" s="224"/>
      <c r="Z8" s="114"/>
      <c r="AA8" s="115"/>
      <c r="AB8" s="115"/>
      <c r="AC8" s="115"/>
    </row>
    <row r="9" spans="1:29" ht="15" hidden="1">
      <c r="A9" s="107">
        <v>7</v>
      </c>
      <c r="B9" s="21"/>
      <c r="C9" s="21"/>
      <c r="D9" s="117" t="s">
        <v>352</v>
      </c>
      <c r="E9" s="117"/>
      <c r="F9" s="117"/>
      <c r="G9" s="117"/>
      <c r="H9" s="106">
        <v>7</v>
      </c>
      <c r="I9" s="21"/>
      <c r="J9" s="21"/>
      <c r="K9" s="21"/>
      <c r="L9" s="16"/>
      <c r="M9" s="16"/>
      <c r="N9" s="16"/>
      <c r="O9" s="16"/>
      <c r="P9" s="107">
        <v>7</v>
      </c>
      <c r="Q9" s="224"/>
      <c r="R9" s="224"/>
      <c r="S9" s="224"/>
      <c r="T9" s="116"/>
      <c r="U9" s="116"/>
      <c r="V9" s="116"/>
      <c r="W9" s="118">
        <v>7</v>
      </c>
      <c r="X9" s="224"/>
      <c r="Y9" s="224"/>
      <c r="Z9" s="114"/>
      <c r="AA9" s="115"/>
      <c r="AB9" s="115"/>
      <c r="AC9" s="115"/>
    </row>
    <row r="10" spans="1:29" ht="15" hidden="1">
      <c r="A10" s="107">
        <v>8</v>
      </c>
      <c r="B10" s="21"/>
      <c r="C10" s="21"/>
      <c r="D10" s="111"/>
      <c r="E10" s="111"/>
      <c r="F10" s="111"/>
      <c r="G10" s="111"/>
      <c r="H10" s="106">
        <v>8</v>
      </c>
      <c r="I10" s="21"/>
      <c r="J10" s="21"/>
      <c r="K10" s="21"/>
      <c r="L10" s="16"/>
      <c r="M10" s="16"/>
      <c r="N10" s="16"/>
      <c r="O10" s="16"/>
      <c r="P10" s="107">
        <v>8</v>
      </c>
      <c r="Q10" s="224"/>
      <c r="R10" s="224"/>
      <c r="S10" s="224"/>
      <c r="T10" s="116"/>
      <c r="U10" s="116"/>
      <c r="V10" s="116"/>
      <c r="W10" s="118">
        <v>8</v>
      </c>
      <c r="X10" s="224"/>
      <c r="Y10" s="224"/>
      <c r="Z10" s="114"/>
      <c r="AA10" s="115"/>
      <c r="AB10" s="115"/>
      <c r="AC10" s="115"/>
    </row>
    <row r="11" spans="1:29" ht="15" hidden="1">
      <c r="A11" s="107">
        <v>9</v>
      </c>
      <c r="B11" s="21"/>
      <c r="C11" s="21"/>
      <c r="D11" s="111"/>
      <c r="E11" s="111"/>
      <c r="F11" s="111"/>
      <c r="G11" s="111"/>
      <c r="H11" s="107">
        <v>9</v>
      </c>
      <c r="I11" s="238" t="s">
        <v>353</v>
      </c>
      <c r="J11" s="239"/>
      <c r="K11" s="239"/>
      <c r="L11" s="240"/>
      <c r="M11" s="119"/>
      <c r="N11" s="119"/>
      <c r="O11" s="119"/>
      <c r="P11" s="107">
        <v>9</v>
      </c>
      <c r="Q11" s="224"/>
      <c r="R11" s="224"/>
      <c r="S11" s="224"/>
      <c r="T11" s="116"/>
      <c r="U11" s="116"/>
      <c r="V11" s="116"/>
      <c r="W11" s="113">
        <v>9</v>
      </c>
      <c r="X11" s="224"/>
      <c r="Y11" s="224"/>
      <c r="Z11" s="114"/>
      <c r="AA11" s="115"/>
      <c r="AB11" s="115"/>
      <c r="AC11" s="115"/>
    </row>
    <row r="12" spans="1:29" ht="15" hidden="1">
      <c r="A12" s="106">
        <v>10</v>
      </c>
      <c r="B12" s="21"/>
      <c r="C12" s="21"/>
      <c r="D12" s="111"/>
      <c r="E12" s="111"/>
      <c r="F12" s="111"/>
      <c r="G12" s="111"/>
      <c r="H12" s="107">
        <v>10</v>
      </c>
      <c r="I12" s="21"/>
      <c r="J12" s="21"/>
      <c r="K12" s="21"/>
      <c r="L12" s="16"/>
      <c r="M12" s="16"/>
      <c r="N12" s="16"/>
      <c r="O12" s="16"/>
      <c r="P12" s="107">
        <v>10</v>
      </c>
      <c r="Q12" s="224"/>
      <c r="R12" s="224"/>
      <c r="S12" s="224"/>
      <c r="T12" s="120"/>
      <c r="U12" s="120"/>
      <c r="V12" s="120"/>
      <c r="W12" s="106">
        <v>10</v>
      </c>
      <c r="X12" s="224"/>
      <c r="Y12" s="224"/>
      <c r="Z12" s="114"/>
      <c r="AA12" s="115"/>
      <c r="AB12" s="115"/>
      <c r="AC12" s="115"/>
    </row>
    <row r="13" spans="1:29" ht="15" hidden="1">
      <c r="A13" s="106">
        <v>11</v>
      </c>
      <c r="B13" s="21"/>
      <c r="C13" s="21"/>
      <c r="D13" s="111"/>
      <c r="E13" s="111"/>
      <c r="F13" s="111"/>
      <c r="G13" s="111"/>
      <c r="H13" s="107">
        <v>11</v>
      </c>
      <c r="I13" s="21"/>
      <c r="J13" s="21"/>
      <c r="K13" s="21"/>
      <c r="L13" s="117" t="s">
        <v>352</v>
      </c>
      <c r="M13" s="117"/>
      <c r="N13" s="117"/>
      <c r="O13" s="117"/>
      <c r="P13" s="107">
        <v>11</v>
      </c>
      <c r="Q13" s="224"/>
      <c r="R13" s="224"/>
      <c r="S13" s="224"/>
      <c r="T13" s="120"/>
      <c r="U13" s="120"/>
      <c r="V13" s="120"/>
      <c r="W13" s="107">
        <v>11</v>
      </c>
      <c r="X13" s="224"/>
      <c r="Y13" s="224"/>
      <c r="Z13" s="114"/>
      <c r="AA13" s="115"/>
      <c r="AB13" s="115"/>
      <c r="AC13" s="115"/>
    </row>
    <row r="14" spans="1:29" ht="15" hidden="1">
      <c r="A14" s="107">
        <v>12</v>
      </c>
      <c r="B14" s="21"/>
      <c r="C14" s="21"/>
      <c r="D14" s="111"/>
      <c r="E14" s="111"/>
      <c r="F14" s="111"/>
      <c r="G14" s="111"/>
      <c r="H14" s="107">
        <v>12</v>
      </c>
      <c r="I14" s="21"/>
      <c r="J14" s="21"/>
      <c r="K14" s="21"/>
      <c r="L14" s="16"/>
      <c r="M14" s="16"/>
      <c r="N14" s="16"/>
      <c r="O14" s="16"/>
      <c r="P14" s="106">
        <v>12</v>
      </c>
      <c r="Q14" s="224"/>
      <c r="R14" s="224"/>
      <c r="S14" s="224"/>
      <c r="T14" s="120"/>
      <c r="U14" s="120"/>
      <c r="V14" s="120"/>
      <c r="W14" s="107">
        <v>12</v>
      </c>
      <c r="X14" s="224"/>
      <c r="Y14" s="224"/>
      <c r="Z14" s="114"/>
      <c r="AA14" s="115"/>
      <c r="AB14" s="115"/>
      <c r="AC14" s="115"/>
    </row>
    <row r="15" spans="1:29" ht="15" hidden="1">
      <c r="A15" s="107">
        <v>13</v>
      </c>
      <c r="B15" s="21"/>
      <c r="C15" s="21"/>
      <c r="D15" s="111"/>
      <c r="E15" s="111"/>
      <c r="F15" s="111"/>
      <c r="G15" s="111"/>
      <c r="H15" s="107">
        <v>13</v>
      </c>
      <c r="I15" s="21"/>
      <c r="J15" s="21"/>
      <c r="K15" s="21"/>
      <c r="L15" s="16"/>
      <c r="M15" s="16"/>
      <c r="N15" s="16"/>
      <c r="O15" s="16"/>
      <c r="P15" s="106">
        <v>13</v>
      </c>
      <c r="Q15" s="224"/>
      <c r="R15" s="224"/>
      <c r="S15" s="224"/>
      <c r="T15" s="120"/>
      <c r="U15" s="120"/>
      <c r="V15" s="120"/>
      <c r="W15" s="107">
        <v>13</v>
      </c>
      <c r="X15" s="224"/>
      <c r="Y15" s="224"/>
      <c r="Z15" s="114"/>
      <c r="AA15" s="115"/>
      <c r="AB15" s="115"/>
      <c r="AC15" s="115"/>
    </row>
    <row r="16" spans="1:29" ht="15" hidden="1">
      <c r="A16" s="107">
        <v>14</v>
      </c>
      <c r="B16" s="21"/>
      <c r="C16" s="21"/>
      <c r="D16" s="117" t="s">
        <v>352</v>
      </c>
      <c r="E16" s="117"/>
      <c r="F16" s="117"/>
      <c r="G16" s="117"/>
      <c r="H16" s="106">
        <v>14</v>
      </c>
      <c r="I16" s="21"/>
      <c r="J16" s="21"/>
      <c r="K16" s="21"/>
      <c r="L16" s="16"/>
      <c r="M16" s="16"/>
      <c r="N16" s="16"/>
      <c r="O16" s="16"/>
      <c r="P16" s="107">
        <v>14</v>
      </c>
      <c r="Q16" s="224"/>
      <c r="R16" s="224"/>
      <c r="S16" s="224"/>
      <c r="T16" s="120"/>
      <c r="U16" s="120"/>
      <c r="V16" s="120"/>
      <c r="W16" s="107">
        <v>14</v>
      </c>
      <c r="X16" s="224"/>
      <c r="Y16" s="224"/>
      <c r="Z16" s="114"/>
      <c r="AA16" s="115"/>
      <c r="AB16" s="115"/>
      <c r="AC16" s="115"/>
    </row>
    <row r="17" spans="1:29" ht="15" hidden="1">
      <c r="A17" s="107">
        <v>15</v>
      </c>
      <c r="B17" s="21"/>
      <c r="C17" s="21"/>
      <c r="D17" s="111"/>
      <c r="E17" s="111"/>
      <c r="F17" s="111"/>
      <c r="G17" s="111"/>
      <c r="H17" s="106">
        <v>15</v>
      </c>
      <c r="I17" s="21"/>
      <c r="J17" s="21"/>
      <c r="K17" s="122"/>
      <c r="L17" s="123"/>
      <c r="M17" s="124"/>
      <c r="N17" s="124"/>
      <c r="O17" s="124"/>
      <c r="P17" s="107">
        <v>15</v>
      </c>
      <c r="Q17" s="224"/>
      <c r="R17" s="224"/>
      <c r="S17" s="224"/>
      <c r="T17" s="120"/>
      <c r="U17" s="120"/>
      <c r="V17" s="120"/>
      <c r="W17" s="107">
        <v>15</v>
      </c>
      <c r="X17" s="224"/>
      <c r="Y17" s="224"/>
      <c r="Z17" s="114"/>
      <c r="AA17" s="115"/>
      <c r="AB17" s="115"/>
      <c r="AC17" s="115"/>
    </row>
    <row r="18" spans="1:29" ht="15" hidden="1">
      <c r="A18" s="107">
        <v>16</v>
      </c>
      <c r="B18" s="21"/>
      <c r="C18" s="21"/>
      <c r="D18" s="111"/>
      <c r="E18" s="111"/>
      <c r="F18" s="111"/>
      <c r="G18" s="111"/>
      <c r="H18" s="107">
        <v>16</v>
      </c>
      <c r="I18" s="21"/>
      <c r="J18" s="21"/>
      <c r="K18" s="21"/>
      <c r="L18" s="16"/>
      <c r="M18" s="16"/>
      <c r="N18" s="16"/>
      <c r="O18" s="16"/>
      <c r="P18" s="107">
        <v>16</v>
      </c>
      <c r="Q18" s="224"/>
      <c r="R18" s="224"/>
      <c r="S18" s="224"/>
      <c r="T18" s="120"/>
      <c r="U18" s="120"/>
      <c r="V18" s="120"/>
      <c r="W18" s="106">
        <v>16</v>
      </c>
      <c r="X18" s="224"/>
      <c r="Y18" s="224"/>
      <c r="Z18" s="114"/>
      <c r="AA18" s="115"/>
      <c r="AB18" s="115"/>
      <c r="AC18" s="115"/>
    </row>
    <row r="19" spans="1:29" ht="15" hidden="1">
      <c r="A19" s="106">
        <v>17</v>
      </c>
      <c r="B19" s="21"/>
      <c r="C19" s="21"/>
      <c r="D19" s="111"/>
      <c r="E19" s="111"/>
      <c r="F19" s="111"/>
      <c r="G19" s="111"/>
      <c r="H19" s="107">
        <v>17</v>
      </c>
      <c r="I19" s="21"/>
      <c r="J19" s="21"/>
      <c r="K19" s="21"/>
      <c r="L19" s="16"/>
      <c r="M19" s="16"/>
      <c r="N19" s="16"/>
      <c r="O19" s="16"/>
      <c r="P19" s="107">
        <v>17</v>
      </c>
      <c r="Q19" s="224"/>
      <c r="R19" s="224"/>
      <c r="S19" s="224"/>
      <c r="T19" s="120"/>
      <c r="U19" s="120"/>
      <c r="V19" s="120"/>
      <c r="W19" s="106">
        <v>17</v>
      </c>
      <c r="X19" s="228"/>
      <c r="Y19" s="228"/>
      <c r="Z19" s="114"/>
      <c r="AA19" s="115"/>
      <c r="AB19" s="115"/>
      <c r="AC19" s="115"/>
    </row>
    <row r="20" spans="1:29" ht="15" hidden="1">
      <c r="A20" s="106">
        <v>18</v>
      </c>
      <c r="B20" s="21"/>
      <c r="C20" s="21"/>
      <c r="D20" s="111"/>
      <c r="E20" s="111"/>
      <c r="F20" s="111"/>
      <c r="G20" s="111"/>
      <c r="H20" s="107">
        <v>18</v>
      </c>
      <c r="I20" s="21"/>
      <c r="J20" s="21"/>
      <c r="K20" s="21"/>
      <c r="L20" s="117" t="s">
        <v>352</v>
      </c>
      <c r="M20" s="117"/>
      <c r="N20" s="117"/>
      <c r="O20" s="117"/>
      <c r="P20" s="107">
        <v>18</v>
      </c>
      <c r="Q20" s="224"/>
      <c r="R20" s="224"/>
      <c r="S20" s="224"/>
      <c r="T20" s="120"/>
      <c r="U20" s="120"/>
      <c r="V20" s="120"/>
      <c r="W20" s="107">
        <v>18</v>
      </c>
      <c r="X20" s="125"/>
      <c r="Y20" s="16"/>
      <c r="Z20" s="16"/>
      <c r="AA20" s="11"/>
      <c r="AB20" s="11"/>
      <c r="AC20" s="11"/>
    </row>
    <row r="21" spans="1:29" ht="15" hidden="1">
      <c r="A21" s="107">
        <v>19</v>
      </c>
      <c r="B21" s="21"/>
      <c r="C21" s="21"/>
      <c r="D21" s="111"/>
      <c r="E21" s="111"/>
      <c r="F21" s="111"/>
      <c r="G21" s="111"/>
      <c r="H21" s="107">
        <v>19</v>
      </c>
      <c r="I21" s="21"/>
      <c r="J21" s="126"/>
      <c r="K21" s="126"/>
      <c r="L21" s="16"/>
      <c r="M21" s="127"/>
      <c r="N21" s="127"/>
      <c r="O21" s="127"/>
      <c r="P21" s="113">
        <v>19</v>
      </c>
      <c r="Q21" s="224"/>
      <c r="R21" s="224"/>
      <c r="S21" s="224"/>
      <c r="T21" s="120"/>
      <c r="U21" s="120"/>
      <c r="V21" s="120"/>
      <c r="W21" s="107">
        <v>19</v>
      </c>
      <c r="X21" s="125"/>
      <c r="Y21" s="16"/>
      <c r="Z21" s="16"/>
      <c r="AA21" s="11"/>
      <c r="AB21" s="11"/>
      <c r="AC21" s="11"/>
    </row>
    <row r="22" spans="1:29" ht="15" hidden="1">
      <c r="A22" s="107">
        <v>20</v>
      </c>
      <c r="B22" s="21"/>
      <c r="C22" s="21"/>
      <c r="D22" s="111"/>
      <c r="E22" s="111"/>
      <c r="F22" s="111"/>
      <c r="G22" s="111"/>
      <c r="H22" s="107">
        <v>20</v>
      </c>
      <c r="I22" s="21"/>
      <c r="J22" s="21"/>
      <c r="K22" s="125"/>
      <c r="L22" s="128"/>
      <c r="M22" s="129"/>
      <c r="N22" s="129"/>
      <c r="O22" s="129"/>
      <c r="P22" s="106">
        <v>20</v>
      </c>
      <c r="Q22" s="224"/>
      <c r="R22" s="224"/>
      <c r="S22" s="224"/>
      <c r="T22" s="120"/>
      <c r="U22" s="120"/>
      <c r="V22" s="120"/>
      <c r="W22" s="107">
        <v>20</v>
      </c>
      <c r="X22" s="64"/>
      <c r="Y22" s="16"/>
      <c r="Z22" s="117" t="s">
        <v>352</v>
      </c>
      <c r="AA22" s="130"/>
      <c r="AB22" s="130"/>
      <c r="AC22" s="130"/>
    </row>
    <row r="23" spans="1:29" ht="15" hidden="1">
      <c r="A23" s="107">
        <v>21</v>
      </c>
      <c r="B23" s="21"/>
      <c r="C23" s="21"/>
      <c r="D23" s="117" t="s">
        <v>352</v>
      </c>
      <c r="E23" s="117"/>
      <c r="F23" s="117"/>
      <c r="G23" s="117"/>
      <c r="H23" s="106">
        <v>21</v>
      </c>
      <c r="I23" s="21"/>
      <c r="J23" s="126"/>
      <c r="K23" s="126"/>
      <c r="L23" s="16"/>
      <c r="M23" s="127"/>
      <c r="N23" s="127"/>
      <c r="O23" s="127"/>
      <c r="P23" s="118">
        <v>21</v>
      </c>
      <c r="Q23" s="224"/>
      <c r="R23" s="224"/>
      <c r="S23" s="224"/>
      <c r="T23" s="120"/>
      <c r="U23" s="120"/>
      <c r="V23" s="120"/>
      <c r="W23" s="107">
        <v>21</v>
      </c>
      <c r="X23" s="16"/>
      <c r="Y23" s="16"/>
      <c r="Z23" s="16"/>
      <c r="AA23" s="11"/>
      <c r="AB23" s="11"/>
      <c r="AC23" s="11"/>
    </row>
    <row r="24" spans="1:29" ht="15" hidden="1">
      <c r="A24" s="107">
        <v>22</v>
      </c>
      <c r="B24" s="21"/>
      <c r="C24" s="21"/>
      <c r="D24" s="111"/>
      <c r="E24" s="111"/>
      <c r="F24" s="111"/>
      <c r="G24" s="111"/>
      <c r="H24" s="106">
        <v>22</v>
      </c>
      <c r="I24" s="21"/>
      <c r="J24" s="126"/>
      <c r="K24" s="131"/>
      <c r="L24" s="132"/>
      <c r="M24" s="133"/>
      <c r="N24" s="133"/>
      <c r="O24" s="133"/>
      <c r="P24" s="118">
        <v>22</v>
      </c>
      <c r="Q24" s="224"/>
      <c r="R24" s="224"/>
      <c r="S24" s="224"/>
      <c r="T24" s="120"/>
      <c r="U24" s="120"/>
      <c r="V24" s="120"/>
      <c r="W24" s="107">
        <v>22</v>
      </c>
      <c r="X24" s="16"/>
      <c r="Y24" s="16"/>
      <c r="Z24" s="16"/>
      <c r="AA24" s="11"/>
      <c r="AB24" s="11"/>
      <c r="AC24" s="11"/>
    </row>
    <row r="25" spans="1:29" ht="15" hidden="1">
      <c r="A25" s="107">
        <v>23</v>
      </c>
      <c r="B25" s="21"/>
      <c r="C25" s="21"/>
      <c r="D25" s="111"/>
      <c r="E25" s="111"/>
      <c r="F25" s="111"/>
      <c r="G25" s="111"/>
      <c r="H25" s="107">
        <v>23</v>
      </c>
      <c r="I25" s="21"/>
      <c r="J25" s="21"/>
      <c r="K25" s="21"/>
      <c r="L25" s="16"/>
      <c r="M25" s="16"/>
      <c r="N25" s="16"/>
      <c r="O25" s="16"/>
      <c r="P25" s="107">
        <v>23</v>
      </c>
      <c r="Q25" s="224"/>
      <c r="R25" s="224"/>
      <c r="S25" s="224"/>
      <c r="T25" s="120"/>
      <c r="U25" s="120"/>
      <c r="V25" s="120"/>
      <c r="W25" s="106">
        <v>23</v>
      </c>
      <c r="X25" s="16"/>
      <c r="Y25" s="16"/>
      <c r="Z25" s="16"/>
      <c r="AA25" s="11"/>
      <c r="AB25" s="11"/>
      <c r="AC25" s="11"/>
    </row>
    <row r="26" spans="1:29" ht="15" hidden="1">
      <c r="A26" s="106">
        <v>24</v>
      </c>
      <c r="B26" s="21"/>
      <c r="C26" s="21"/>
      <c r="D26" s="4"/>
      <c r="E26" s="4"/>
      <c r="F26" s="4"/>
      <c r="G26" s="4"/>
      <c r="H26" s="107">
        <v>24</v>
      </c>
      <c r="I26" s="21"/>
      <c r="J26" s="21"/>
      <c r="K26" s="21"/>
      <c r="L26" s="16"/>
      <c r="M26" s="16"/>
      <c r="N26" s="16"/>
      <c r="O26" s="16"/>
      <c r="P26" s="107">
        <v>24</v>
      </c>
      <c r="Q26" s="224"/>
      <c r="R26" s="224"/>
      <c r="S26" s="224"/>
      <c r="T26" s="120"/>
      <c r="U26" s="120"/>
      <c r="V26" s="120"/>
      <c r="W26" s="106">
        <v>24</v>
      </c>
      <c r="X26" s="21"/>
      <c r="Y26" s="16"/>
      <c r="Z26" s="16"/>
      <c r="AA26" s="11"/>
      <c r="AB26" s="11"/>
      <c r="AC26" s="11"/>
    </row>
    <row r="27" spans="1:29" ht="15" hidden="1">
      <c r="A27" s="106">
        <v>25</v>
      </c>
      <c r="B27" s="21"/>
      <c r="C27" s="21"/>
      <c r="D27" s="111"/>
      <c r="E27" s="111"/>
      <c r="F27" s="111"/>
      <c r="G27" s="111"/>
      <c r="H27" s="107">
        <v>25</v>
      </c>
      <c r="I27" s="21"/>
      <c r="J27" s="21"/>
      <c r="K27" s="21"/>
      <c r="L27" s="117" t="s">
        <v>352</v>
      </c>
      <c r="M27" s="117"/>
      <c r="N27" s="117"/>
      <c r="O27" s="117"/>
      <c r="P27" s="107">
        <v>25</v>
      </c>
      <c r="Q27" s="224"/>
      <c r="R27" s="224"/>
      <c r="S27" s="224"/>
      <c r="T27" s="120"/>
      <c r="U27" s="120"/>
      <c r="V27" s="120"/>
      <c r="W27" s="107">
        <v>25</v>
      </c>
      <c r="X27" s="21"/>
      <c r="Y27" s="16"/>
      <c r="Z27" s="16"/>
      <c r="AA27" s="11"/>
      <c r="AB27" s="11"/>
      <c r="AC27" s="11"/>
    </row>
    <row r="28" spans="1:29" ht="15" hidden="1">
      <c r="A28" s="107">
        <v>26</v>
      </c>
      <c r="B28" s="21"/>
      <c r="C28" s="21"/>
      <c r="D28" s="111"/>
      <c r="E28" s="111"/>
      <c r="F28" s="111"/>
      <c r="G28" s="111"/>
      <c r="H28" s="107">
        <v>26</v>
      </c>
      <c r="I28" s="21"/>
      <c r="J28" s="126"/>
      <c r="K28" s="126"/>
      <c r="L28" s="16"/>
      <c r="M28" s="127"/>
      <c r="N28" s="127"/>
      <c r="O28" s="127"/>
      <c r="P28" s="113">
        <v>26</v>
      </c>
      <c r="Q28" s="224"/>
      <c r="R28" s="224"/>
      <c r="S28" s="224"/>
      <c r="T28" s="120"/>
      <c r="U28" s="120"/>
      <c r="V28" s="120"/>
      <c r="W28" s="107">
        <v>26</v>
      </c>
      <c r="X28" s="21"/>
      <c r="Y28" s="16"/>
      <c r="Z28" s="16"/>
      <c r="AA28" s="11"/>
      <c r="AB28" s="11"/>
      <c r="AC28" s="11"/>
    </row>
    <row r="29" spans="1:29" ht="15" hidden="1">
      <c r="A29" s="107">
        <v>27</v>
      </c>
      <c r="B29" s="21"/>
      <c r="C29" s="21"/>
      <c r="D29" s="111"/>
      <c r="E29" s="111"/>
      <c r="F29" s="111"/>
      <c r="G29" s="111"/>
      <c r="H29" s="107">
        <v>27</v>
      </c>
      <c r="I29" s="21"/>
      <c r="J29" s="21"/>
      <c r="K29" s="64"/>
      <c r="L29" s="132"/>
      <c r="M29" s="134"/>
      <c r="N29" s="134"/>
      <c r="O29" s="134"/>
      <c r="P29" s="106">
        <v>27</v>
      </c>
      <c r="Q29" s="224"/>
      <c r="R29" s="224"/>
      <c r="S29" s="224"/>
      <c r="T29" s="120"/>
      <c r="U29" s="120"/>
      <c r="V29" s="120"/>
      <c r="W29" s="107">
        <v>27</v>
      </c>
      <c r="X29" s="21"/>
      <c r="Y29" s="16"/>
      <c r="Z29" s="117" t="s">
        <v>352</v>
      </c>
      <c r="AA29" s="130"/>
      <c r="AB29" s="130"/>
      <c r="AC29" s="130"/>
    </row>
    <row r="30" spans="1:29" ht="15" hidden="1">
      <c r="A30" s="107">
        <v>28</v>
      </c>
      <c r="B30" s="21"/>
      <c r="C30" s="21"/>
      <c r="D30" s="117" t="s">
        <v>352</v>
      </c>
      <c r="E30" s="117"/>
      <c r="F30" s="117"/>
      <c r="G30" s="117"/>
      <c r="H30" s="106">
        <v>28</v>
      </c>
      <c r="I30" s="233" t="s">
        <v>347</v>
      </c>
      <c r="J30" s="234" t="s">
        <v>348</v>
      </c>
      <c r="K30" s="135"/>
      <c r="L30" s="16"/>
      <c r="M30" s="16"/>
      <c r="N30" s="16"/>
      <c r="O30" s="16"/>
      <c r="P30" s="107">
        <v>28</v>
      </c>
      <c r="Q30" s="224"/>
      <c r="R30" s="224"/>
      <c r="S30" s="224"/>
      <c r="T30" s="120"/>
      <c r="U30" s="120"/>
      <c r="V30" s="120"/>
      <c r="W30" s="107">
        <v>28</v>
      </c>
      <c r="X30" s="21"/>
      <c r="Y30" s="16"/>
      <c r="Z30" s="21"/>
      <c r="AA30" s="1"/>
      <c r="AB30" s="1"/>
      <c r="AC30" s="1"/>
    </row>
    <row r="31" spans="1:29" ht="15" hidden="1">
      <c r="A31" s="105">
        <v>29</v>
      </c>
      <c r="B31" s="209" t="s">
        <v>374</v>
      </c>
      <c r="C31" s="210"/>
      <c r="D31" s="211"/>
      <c r="E31" s="21"/>
      <c r="F31" s="21"/>
      <c r="G31" s="21"/>
      <c r="H31" s="106">
        <v>29</v>
      </c>
      <c r="I31" s="224"/>
      <c r="J31" s="224"/>
      <c r="K31" s="135"/>
      <c r="L31" s="215" t="s">
        <v>349</v>
      </c>
      <c r="M31" s="108"/>
      <c r="N31" s="108"/>
      <c r="O31" s="108"/>
      <c r="P31" s="107">
        <v>29</v>
      </c>
      <c r="Q31" s="224"/>
      <c r="R31" s="224"/>
      <c r="S31" s="224"/>
      <c r="T31" s="120"/>
      <c r="U31" s="120"/>
      <c r="V31" s="120"/>
      <c r="W31" s="107">
        <v>29</v>
      </c>
      <c r="X31" s="21"/>
      <c r="Y31" s="16"/>
      <c r="Z31" s="21"/>
      <c r="AA31" s="1"/>
      <c r="AB31" s="1"/>
      <c r="AC31" s="1"/>
    </row>
    <row r="32" spans="1:29" ht="15" hidden="1">
      <c r="A32" s="105">
        <v>30</v>
      </c>
      <c r="B32" s="212"/>
      <c r="C32" s="213"/>
      <c r="D32" s="214"/>
      <c r="E32" s="21"/>
      <c r="F32" s="21"/>
      <c r="G32" s="21"/>
      <c r="H32" s="107">
        <v>30</v>
      </c>
      <c r="I32" s="216"/>
      <c r="J32" s="216"/>
      <c r="K32" s="135"/>
      <c r="L32" s="216"/>
      <c r="M32" s="108"/>
      <c r="N32" s="108"/>
      <c r="O32" s="108"/>
      <c r="P32" s="107">
        <v>30</v>
      </c>
      <c r="Q32" s="224"/>
      <c r="R32" s="224"/>
      <c r="S32" s="224"/>
      <c r="T32" s="120"/>
      <c r="U32" s="120"/>
      <c r="V32" s="120"/>
      <c r="W32" s="106">
        <v>30</v>
      </c>
      <c r="X32" s="21"/>
      <c r="Y32" s="21"/>
      <c r="Z32" s="16"/>
      <c r="AA32" s="11"/>
      <c r="AB32" s="11"/>
      <c r="AC32" s="11"/>
    </row>
    <row r="33" spans="1:29" ht="15" hidden="1">
      <c r="A33" s="106">
        <v>31</v>
      </c>
      <c r="B33" s="21"/>
      <c r="C33" s="21"/>
      <c r="D33" s="4"/>
      <c r="E33" s="4"/>
      <c r="F33" s="4"/>
      <c r="G33" s="4"/>
      <c r="H33" s="21"/>
      <c r="I33" s="21"/>
      <c r="J33" s="21"/>
      <c r="K33" s="21"/>
      <c r="L33" s="16"/>
      <c r="M33" s="16"/>
      <c r="N33" s="16"/>
      <c r="O33" s="16"/>
      <c r="P33" s="107">
        <v>31</v>
      </c>
      <c r="Q33" s="216"/>
      <c r="R33" s="216"/>
      <c r="S33" s="216"/>
      <c r="T33" s="120"/>
      <c r="U33" s="120"/>
      <c r="V33" s="120"/>
      <c r="W33" s="106">
        <v>31</v>
      </c>
      <c r="X33" s="21"/>
      <c r="Y33" s="21"/>
      <c r="Z33" s="21"/>
      <c r="AA33" s="1"/>
      <c r="AB33" s="1"/>
      <c r="AC33" s="1"/>
    </row>
    <row r="34" spans="1:29" ht="15" hidden="1">
      <c r="A34" s="103"/>
      <c r="B34" s="1"/>
      <c r="C34" s="1"/>
      <c r="D34" s="4"/>
      <c r="E34" s="4"/>
      <c r="F34" s="4"/>
      <c r="G34" s="4"/>
      <c r="H34" s="103"/>
      <c r="I34" s="1"/>
      <c r="J34" s="1"/>
      <c r="K34" s="1"/>
      <c r="L34" s="1"/>
      <c r="M34" s="1"/>
      <c r="N34" s="1"/>
      <c r="O34" s="1"/>
      <c r="P34" s="103"/>
      <c r="Q34" s="1"/>
      <c r="R34" s="1"/>
      <c r="S34" s="1"/>
      <c r="T34" s="1"/>
      <c r="U34" s="1"/>
      <c r="V34" s="1"/>
      <c r="W34" s="103"/>
      <c r="X34" s="1"/>
      <c r="Y34" s="1"/>
      <c r="Z34" s="1"/>
      <c r="AA34" s="1"/>
      <c r="AB34" s="1"/>
      <c r="AC34" s="1"/>
    </row>
    <row r="35" spans="1:29" ht="15" hidden="1">
      <c r="A35" s="103"/>
      <c r="B35" s="1"/>
      <c r="C35" s="1"/>
      <c r="D35" s="4"/>
      <c r="E35" s="4"/>
      <c r="F35" s="4"/>
      <c r="G35" s="4"/>
      <c r="H35" s="103"/>
      <c r="I35" s="1"/>
      <c r="J35" s="1"/>
      <c r="K35" s="1"/>
      <c r="L35" s="1"/>
      <c r="M35" s="1"/>
      <c r="N35" s="1"/>
      <c r="O35" s="1"/>
      <c r="P35" s="103"/>
      <c r="Q35" s="1"/>
      <c r="R35" s="1"/>
      <c r="S35" s="1"/>
      <c r="T35" s="1"/>
      <c r="U35" s="1"/>
      <c r="V35" s="1"/>
      <c r="W35" s="103"/>
      <c r="X35" s="1"/>
      <c r="Y35" s="1"/>
      <c r="Z35" s="1"/>
      <c r="AA35" s="1"/>
      <c r="AB35" s="1"/>
      <c r="AC35" s="1"/>
    </row>
    <row r="36" spans="1:29" ht="15" hidden="1">
      <c r="A36" s="103"/>
      <c r="B36" s="1"/>
      <c r="C36" s="1"/>
      <c r="D36" s="4"/>
      <c r="E36" s="4"/>
      <c r="F36" s="4"/>
      <c r="G36" s="4"/>
      <c r="H36" s="103"/>
      <c r="I36" s="1"/>
      <c r="J36" s="1"/>
      <c r="K36" s="1"/>
      <c r="L36" s="1"/>
      <c r="M36" s="1"/>
      <c r="N36" s="1"/>
      <c r="O36" s="1"/>
      <c r="P36" s="103"/>
      <c r="Q36" s="1"/>
      <c r="R36" s="1"/>
      <c r="S36" s="1"/>
      <c r="T36" s="1"/>
      <c r="U36" s="1"/>
      <c r="V36" s="1"/>
      <c r="W36" s="103"/>
      <c r="X36" s="1"/>
      <c r="Y36" s="1"/>
      <c r="Z36" s="1"/>
      <c r="AA36" s="1"/>
      <c r="AB36" s="1"/>
      <c r="AC36" s="1"/>
    </row>
    <row r="37" spans="1:29" ht="15">
      <c r="A37" s="217" t="s">
        <v>375</v>
      </c>
      <c r="B37" s="218"/>
      <c r="C37" s="218"/>
      <c r="D37" s="219"/>
      <c r="E37" s="97"/>
      <c r="F37" s="97"/>
      <c r="G37" s="97"/>
      <c r="H37" s="217" t="s">
        <v>376</v>
      </c>
      <c r="I37" s="218"/>
      <c r="J37" s="218"/>
      <c r="K37" s="218"/>
      <c r="L37" s="219"/>
      <c r="M37" s="97"/>
      <c r="N37" s="97"/>
      <c r="O37" s="97"/>
      <c r="P37" s="217" t="s">
        <v>377</v>
      </c>
      <c r="Q37" s="218"/>
      <c r="R37" s="218"/>
      <c r="S37" s="219"/>
      <c r="T37" s="98"/>
      <c r="U37" s="98"/>
      <c r="V37" s="98"/>
      <c r="W37" s="220" t="s">
        <v>378</v>
      </c>
      <c r="X37" s="221"/>
      <c r="Y37" s="221"/>
      <c r="Z37" s="222"/>
      <c r="AA37" s="99"/>
      <c r="AB37" s="99"/>
      <c r="AC37" s="99"/>
    </row>
    <row r="38" spans="1:29" ht="15">
      <c r="A38" s="103"/>
      <c r="B38" s="1"/>
      <c r="C38" s="1"/>
      <c r="D38" s="101" t="s">
        <v>345</v>
      </c>
      <c r="E38" s="102" t="s">
        <v>379</v>
      </c>
      <c r="F38" s="102" t="s">
        <v>380</v>
      </c>
      <c r="G38" s="102" t="s">
        <v>149</v>
      </c>
      <c r="H38" s="103"/>
      <c r="I38" s="1"/>
      <c r="J38" s="1"/>
      <c r="K38" s="1"/>
      <c r="L38" s="101" t="s">
        <v>345</v>
      </c>
      <c r="M38" s="102" t="s">
        <v>379</v>
      </c>
      <c r="N38" s="102" t="s">
        <v>380</v>
      </c>
      <c r="O38" s="102" t="s">
        <v>149</v>
      </c>
      <c r="P38" s="103"/>
      <c r="Q38" s="1"/>
      <c r="R38" s="1"/>
      <c r="S38" s="101" t="s">
        <v>345</v>
      </c>
      <c r="T38" s="102" t="s">
        <v>379</v>
      </c>
      <c r="U38" s="102" t="s">
        <v>380</v>
      </c>
      <c r="V38" s="102" t="s">
        <v>149</v>
      </c>
      <c r="W38" s="103"/>
      <c r="X38" s="1"/>
      <c r="Y38" s="1"/>
      <c r="Z38" s="101" t="s">
        <v>345</v>
      </c>
      <c r="AA38" s="102" t="s">
        <v>379</v>
      </c>
      <c r="AB38" s="102" t="s">
        <v>380</v>
      </c>
      <c r="AC38" s="102" t="s">
        <v>149</v>
      </c>
    </row>
    <row r="39" spans="1:29" ht="16">
      <c r="A39" s="107">
        <v>1</v>
      </c>
      <c r="B39" s="21"/>
      <c r="C39" s="21"/>
      <c r="D39" s="111"/>
      <c r="E39" s="111"/>
      <c r="F39" s="111"/>
      <c r="G39" s="111"/>
      <c r="H39" s="107">
        <v>1</v>
      </c>
      <c r="I39" s="21"/>
      <c r="J39" s="21"/>
      <c r="K39" s="21"/>
      <c r="L39" s="16"/>
      <c r="M39" s="16"/>
      <c r="N39" s="16"/>
      <c r="O39" s="16"/>
      <c r="P39" s="106">
        <v>1</v>
      </c>
      <c r="Q39" s="21"/>
      <c r="R39" s="16"/>
      <c r="S39" s="136" t="s">
        <v>381</v>
      </c>
      <c r="T39" s="137"/>
      <c r="U39" s="137"/>
      <c r="V39" s="137"/>
      <c r="W39" s="107">
        <v>1</v>
      </c>
      <c r="X39" s="21"/>
      <c r="Y39" s="21"/>
      <c r="Z39" s="138"/>
      <c r="AA39" s="11"/>
      <c r="AB39" s="11"/>
      <c r="AC39" s="11"/>
    </row>
    <row r="40" spans="1:29" ht="15">
      <c r="A40" s="107">
        <v>2</v>
      </c>
      <c r="B40" s="21"/>
      <c r="C40" s="21"/>
      <c r="D40" s="117" t="s">
        <v>352</v>
      </c>
      <c r="E40" s="117"/>
      <c r="F40" s="117"/>
      <c r="G40" s="117"/>
      <c r="H40" s="107">
        <v>2</v>
      </c>
      <c r="I40" s="21"/>
      <c r="J40" s="21"/>
      <c r="K40" s="21"/>
      <c r="L40" s="16"/>
      <c r="M40" s="16"/>
      <c r="N40" s="16"/>
      <c r="O40" s="16"/>
      <c r="P40" s="107">
        <v>2</v>
      </c>
      <c r="Q40" s="21"/>
      <c r="R40" s="21"/>
      <c r="S40" s="16"/>
      <c r="T40" s="16"/>
      <c r="U40" s="16"/>
      <c r="V40" s="16"/>
      <c r="W40" s="107">
        <v>2</v>
      </c>
      <c r="X40" s="21"/>
      <c r="Y40" s="21"/>
      <c r="Z40" s="139" t="s">
        <v>352</v>
      </c>
      <c r="AA40" s="130"/>
      <c r="AB40" s="130"/>
      <c r="AC40" s="130"/>
    </row>
    <row r="41" spans="1:29" ht="15">
      <c r="A41" s="107">
        <v>3</v>
      </c>
      <c r="B41" s="21"/>
      <c r="C41" s="21"/>
      <c r="H41" s="106">
        <v>3</v>
      </c>
      <c r="I41" s="21"/>
      <c r="J41" s="21"/>
      <c r="K41" s="21"/>
      <c r="L41" s="16"/>
      <c r="M41" s="16"/>
      <c r="N41" s="16"/>
      <c r="O41" s="16"/>
      <c r="P41" s="107">
        <v>3</v>
      </c>
      <c r="Q41" s="21"/>
      <c r="R41" s="21"/>
      <c r="S41" s="16"/>
      <c r="T41" s="16"/>
      <c r="U41" s="16"/>
      <c r="V41" s="16"/>
      <c r="W41" s="107">
        <v>3</v>
      </c>
      <c r="X41" s="21"/>
      <c r="Y41" s="21"/>
    </row>
    <row r="42" spans="1:29" ht="15">
      <c r="A42" s="107">
        <v>4</v>
      </c>
      <c r="B42" s="21"/>
      <c r="C42" s="21"/>
      <c r="D42" s="111"/>
      <c r="E42" s="111"/>
      <c r="F42" s="111"/>
      <c r="G42" s="111"/>
      <c r="H42" s="106">
        <v>4</v>
      </c>
      <c r="I42" s="21"/>
      <c r="J42" s="21"/>
      <c r="K42" s="21"/>
      <c r="L42" s="16"/>
      <c r="M42" s="16"/>
      <c r="N42" s="16"/>
      <c r="O42" s="16"/>
      <c r="P42" s="107">
        <v>4</v>
      </c>
      <c r="Q42" s="21"/>
      <c r="R42" s="21"/>
      <c r="S42" s="117" t="s">
        <v>352</v>
      </c>
      <c r="T42" s="117"/>
      <c r="U42" s="117"/>
      <c r="V42" s="117"/>
      <c r="W42" s="107">
        <v>4</v>
      </c>
      <c r="X42" s="21"/>
      <c r="Y42" s="21"/>
      <c r="Z42" s="138"/>
      <c r="AA42" s="11"/>
      <c r="AB42" s="11"/>
      <c r="AC42" s="11"/>
    </row>
    <row r="43" spans="1:29" ht="15">
      <c r="A43" s="106">
        <v>5</v>
      </c>
      <c r="B43" s="21"/>
      <c r="C43" s="21"/>
      <c r="D43" s="111"/>
      <c r="E43" s="111"/>
      <c r="F43" s="111"/>
      <c r="G43" s="111"/>
      <c r="H43" s="107">
        <v>5</v>
      </c>
      <c r="I43" s="21"/>
      <c r="J43" s="21"/>
      <c r="K43" s="21"/>
      <c r="L43" s="16"/>
      <c r="M43" s="16"/>
      <c r="N43" s="16"/>
      <c r="O43" s="16"/>
      <c r="P43" s="107">
        <v>5</v>
      </c>
      <c r="Q43" s="21"/>
      <c r="R43" s="21"/>
      <c r="W43" s="106">
        <v>5</v>
      </c>
      <c r="X43" s="21"/>
      <c r="Y43" s="21"/>
      <c r="Z43" s="230" t="s">
        <v>382</v>
      </c>
      <c r="AA43" s="140"/>
      <c r="AB43" s="140"/>
      <c r="AC43" s="140"/>
    </row>
    <row r="44" spans="1:29" ht="15">
      <c r="A44" s="106">
        <v>6</v>
      </c>
      <c r="B44" s="21"/>
      <c r="C44" s="21"/>
      <c r="D44" s="4"/>
      <c r="E44" s="4"/>
      <c r="F44" s="4"/>
      <c r="G44" s="4"/>
      <c r="H44" s="107">
        <v>6</v>
      </c>
      <c r="I44" s="21"/>
      <c r="J44" s="21"/>
      <c r="K44" s="21"/>
      <c r="L44" s="16"/>
      <c r="M44" s="16"/>
      <c r="N44" s="16"/>
      <c r="O44" s="16"/>
      <c r="P44" s="107">
        <v>6</v>
      </c>
      <c r="Q44" s="21"/>
      <c r="R44" s="21"/>
      <c r="S44" s="16"/>
      <c r="T44" s="16"/>
      <c r="U44" s="16"/>
      <c r="V44" s="16"/>
      <c r="W44" s="106">
        <v>6</v>
      </c>
      <c r="X44" s="21"/>
      <c r="Y44" s="21"/>
      <c r="Z44" s="231"/>
      <c r="AA44" s="140"/>
      <c r="AB44" s="140"/>
      <c r="AC44" s="140"/>
    </row>
    <row r="45" spans="1:29" ht="15">
      <c r="A45" s="107">
        <v>7</v>
      </c>
      <c r="B45" s="21"/>
      <c r="C45" s="21"/>
      <c r="D45" s="111"/>
      <c r="E45" s="111"/>
      <c r="F45" s="111"/>
      <c r="G45" s="111"/>
      <c r="H45" s="107">
        <v>7</v>
      </c>
      <c r="I45" s="21"/>
      <c r="J45" s="21"/>
      <c r="K45" s="21"/>
      <c r="L45" s="117" t="s">
        <v>352</v>
      </c>
      <c r="M45" s="117"/>
      <c r="N45" s="117"/>
      <c r="O45" s="117"/>
      <c r="P45" s="106">
        <v>7</v>
      </c>
      <c r="Q45" s="21"/>
      <c r="R45" s="21"/>
      <c r="S45" s="16"/>
      <c r="T45" s="16"/>
      <c r="U45" s="16"/>
      <c r="V45" s="16"/>
      <c r="W45" s="107">
        <v>7</v>
      </c>
      <c r="X45" s="21"/>
      <c r="Y45" s="21"/>
    </row>
    <row r="46" spans="1:29" ht="15">
      <c r="A46" s="107">
        <v>8</v>
      </c>
      <c r="B46" s="21"/>
      <c r="C46" s="21"/>
      <c r="D46" s="111"/>
      <c r="E46" s="111"/>
      <c r="F46" s="111"/>
      <c r="G46" s="111"/>
      <c r="H46" s="107">
        <v>8</v>
      </c>
      <c r="I46" s="21"/>
      <c r="J46" s="21"/>
      <c r="K46" s="1"/>
      <c r="P46" s="106">
        <v>8</v>
      </c>
      <c r="Q46" s="21"/>
      <c r="R46" s="21"/>
      <c r="S46" s="1"/>
      <c r="T46" s="1"/>
      <c r="U46" s="1"/>
      <c r="V46" s="1"/>
      <c r="W46" s="107">
        <v>8</v>
      </c>
      <c r="X46" s="21"/>
      <c r="Y46" s="21"/>
      <c r="Z46" s="138"/>
      <c r="AA46" s="11"/>
      <c r="AB46" s="11"/>
      <c r="AC46" s="11"/>
    </row>
    <row r="47" spans="1:29" ht="15">
      <c r="A47" s="107">
        <v>9</v>
      </c>
      <c r="B47" s="21"/>
      <c r="C47" s="21"/>
      <c r="D47" s="117" t="s">
        <v>352</v>
      </c>
      <c r="E47" s="117"/>
      <c r="F47" s="117"/>
      <c r="G47" s="117"/>
      <c r="H47" s="107">
        <v>9</v>
      </c>
      <c r="I47" s="16"/>
      <c r="J47" s="21"/>
      <c r="K47" s="21"/>
      <c r="L47" s="16"/>
      <c r="M47" s="16"/>
      <c r="N47" s="16"/>
      <c r="O47" s="16"/>
      <c r="P47" s="107">
        <v>9</v>
      </c>
      <c r="Q47" s="21"/>
      <c r="R47" s="21"/>
      <c r="S47" s="16"/>
      <c r="T47" s="16"/>
      <c r="U47" s="16"/>
      <c r="V47" s="16"/>
      <c r="W47" s="107">
        <v>9</v>
      </c>
      <c r="X47" s="21"/>
      <c r="Y47" s="21"/>
      <c r="Z47" s="139" t="s">
        <v>352</v>
      </c>
      <c r="AA47" s="130"/>
      <c r="AB47" s="130"/>
      <c r="AC47" s="130"/>
    </row>
    <row r="48" spans="1:29" ht="15">
      <c r="A48" s="107">
        <v>10</v>
      </c>
      <c r="B48" s="21"/>
      <c r="C48" s="141"/>
      <c r="D48" s="142" t="s">
        <v>383</v>
      </c>
      <c r="E48" s="142"/>
      <c r="F48" s="142"/>
      <c r="G48" s="142"/>
      <c r="H48" s="106">
        <v>10</v>
      </c>
      <c r="I48" s="227" t="s">
        <v>347</v>
      </c>
      <c r="J48" s="21"/>
      <c r="K48" s="21"/>
      <c r="L48" s="16"/>
      <c r="M48" s="16"/>
      <c r="N48" s="16"/>
      <c r="O48" s="16"/>
      <c r="P48" s="107">
        <v>10</v>
      </c>
      <c r="Q48" s="21"/>
      <c r="R48" s="21"/>
      <c r="S48" s="16"/>
      <c r="T48" s="16"/>
      <c r="U48" s="16"/>
      <c r="V48" s="16"/>
      <c r="W48" s="107">
        <v>10</v>
      </c>
      <c r="X48" s="21"/>
      <c r="Y48" s="21"/>
    </row>
    <row r="49" spans="1:29" ht="15">
      <c r="A49" s="107">
        <v>11</v>
      </c>
      <c r="B49" s="21"/>
      <c r="H49" s="106">
        <v>11</v>
      </c>
      <c r="I49" s="224"/>
      <c r="J49" s="21"/>
      <c r="K49" s="1"/>
      <c r="L49" s="1"/>
      <c r="M49" s="1"/>
      <c r="N49" s="1"/>
      <c r="O49" s="1"/>
      <c r="P49" s="107">
        <v>11</v>
      </c>
      <c r="Q49" s="21"/>
      <c r="R49" s="21"/>
      <c r="S49" s="117" t="s">
        <v>352</v>
      </c>
      <c r="T49" s="117"/>
      <c r="U49" s="117"/>
      <c r="V49" s="117"/>
      <c r="W49" s="107">
        <v>11</v>
      </c>
      <c r="X49" s="21"/>
      <c r="Y49" s="21"/>
      <c r="Z49" s="138"/>
      <c r="AA49" s="11"/>
      <c r="AB49" s="11"/>
      <c r="AC49" s="11"/>
    </row>
    <row r="50" spans="1:29" ht="15">
      <c r="A50" s="106">
        <v>12</v>
      </c>
      <c r="B50" s="21"/>
      <c r="C50" s="21"/>
      <c r="D50" s="111"/>
      <c r="E50" s="111"/>
      <c r="F50" s="111"/>
      <c r="G50" s="111"/>
      <c r="H50" s="107">
        <v>12</v>
      </c>
      <c r="I50" s="224"/>
      <c r="J50" s="21"/>
      <c r="K50" s="1"/>
      <c r="P50" s="107">
        <v>12</v>
      </c>
      <c r="Q50" s="21"/>
      <c r="R50" s="21"/>
      <c r="W50" s="106">
        <v>12</v>
      </c>
      <c r="X50" s="21"/>
      <c r="Y50" s="21"/>
      <c r="Z50" s="230" t="s">
        <v>382</v>
      </c>
      <c r="AA50" s="140"/>
      <c r="AB50" s="140"/>
      <c r="AC50" s="140"/>
    </row>
    <row r="51" spans="1:29" ht="15">
      <c r="A51" s="106">
        <v>13</v>
      </c>
      <c r="B51" s="21"/>
      <c r="C51" s="21"/>
      <c r="D51" s="4"/>
      <c r="E51" s="4"/>
      <c r="F51" s="4"/>
      <c r="G51" s="4"/>
      <c r="H51" s="107">
        <v>13</v>
      </c>
      <c r="I51" s="224"/>
      <c r="J51" s="21"/>
      <c r="K51" s="1"/>
      <c r="P51" s="107">
        <v>13</v>
      </c>
      <c r="Q51" s="21"/>
      <c r="R51" s="21"/>
      <c r="S51" s="16"/>
      <c r="T51" s="16"/>
      <c r="U51" s="16"/>
      <c r="V51" s="16"/>
      <c r="W51" s="106">
        <v>13</v>
      </c>
      <c r="X51" s="21"/>
      <c r="Y51" s="21"/>
      <c r="Z51" s="231"/>
      <c r="AA51" s="140"/>
      <c r="AB51" s="140"/>
      <c r="AC51" s="140"/>
    </row>
    <row r="52" spans="1:29" ht="15">
      <c r="A52" s="107">
        <v>14</v>
      </c>
      <c r="B52" s="21"/>
      <c r="C52" s="21"/>
      <c r="D52" s="111"/>
      <c r="E52" s="111"/>
      <c r="F52" s="111"/>
      <c r="G52" s="111"/>
      <c r="H52" s="107">
        <v>14</v>
      </c>
      <c r="I52" s="224"/>
      <c r="J52" s="21"/>
      <c r="K52" s="1"/>
      <c r="P52" s="106">
        <v>14</v>
      </c>
      <c r="Q52" s="21"/>
      <c r="R52" s="21"/>
      <c r="S52" s="232" t="s">
        <v>381</v>
      </c>
      <c r="T52" s="137"/>
      <c r="U52" s="137"/>
      <c r="V52" s="137"/>
      <c r="W52" s="107">
        <v>14</v>
      </c>
      <c r="X52" s="21"/>
      <c r="Y52" s="21"/>
      <c r="Z52" s="138"/>
      <c r="AA52" s="11"/>
      <c r="AB52" s="11"/>
      <c r="AC52" s="11"/>
    </row>
    <row r="53" spans="1:29" ht="15">
      <c r="A53" s="107">
        <v>15</v>
      </c>
      <c r="B53" s="21"/>
      <c r="C53" s="21"/>
      <c r="D53" s="143"/>
      <c r="E53" s="144"/>
      <c r="F53" s="144"/>
      <c r="G53" s="144"/>
      <c r="H53" s="107">
        <v>15</v>
      </c>
      <c r="I53" s="224"/>
      <c r="J53" s="16"/>
      <c r="K53" s="16"/>
      <c r="L53" s="16"/>
      <c r="M53" s="16"/>
      <c r="N53" s="16"/>
      <c r="O53" s="16"/>
      <c r="P53" s="106">
        <v>15</v>
      </c>
      <c r="Q53" s="21"/>
      <c r="R53" s="21"/>
      <c r="S53" s="216"/>
      <c r="T53" s="137"/>
      <c r="U53" s="137"/>
      <c r="V53" s="137"/>
      <c r="W53" s="107">
        <v>15</v>
      </c>
      <c r="X53" s="21"/>
      <c r="Y53" s="21"/>
      <c r="Z53" s="138"/>
      <c r="AA53" s="11"/>
      <c r="AB53" s="11"/>
      <c r="AC53" s="11"/>
    </row>
    <row r="54" spans="1:29" ht="15">
      <c r="A54" s="107">
        <v>16</v>
      </c>
      <c r="B54" s="21"/>
      <c r="C54" s="126"/>
      <c r="D54" s="145" t="s">
        <v>352</v>
      </c>
      <c r="E54" s="145"/>
      <c r="F54" s="145"/>
      <c r="G54" s="145"/>
      <c r="H54" s="118">
        <v>16</v>
      </c>
      <c r="I54" s="224"/>
      <c r="J54" s="16"/>
      <c r="K54" s="16"/>
      <c r="L54" s="16"/>
      <c r="M54" s="16"/>
      <c r="N54" s="16"/>
      <c r="O54" s="16"/>
      <c r="P54" s="107">
        <v>16</v>
      </c>
      <c r="Q54" s="21"/>
      <c r="R54" s="21"/>
      <c r="W54" s="107">
        <v>16</v>
      </c>
      <c r="X54" s="21"/>
      <c r="Y54" s="21"/>
    </row>
    <row r="55" spans="1:29" ht="15">
      <c r="A55" s="107">
        <v>17</v>
      </c>
      <c r="B55" s="58"/>
      <c r="C55" s="58"/>
      <c r="H55" s="106">
        <v>17</v>
      </c>
      <c r="I55" s="224"/>
      <c r="J55" s="237" t="s">
        <v>348</v>
      </c>
      <c r="K55" s="21"/>
      <c r="L55" s="215" t="s">
        <v>384</v>
      </c>
      <c r="M55" s="108"/>
      <c r="N55" s="108"/>
      <c r="O55" s="108"/>
      <c r="P55" s="107">
        <v>17</v>
      </c>
      <c r="Q55" s="21"/>
      <c r="R55" s="21"/>
      <c r="S55" s="16"/>
      <c r="T55" s="16"/>
      <c r="U55" s="16"/>
      <c r="V55" s="16"/>
      <c r="W55" s="107">
        <v>17</v>
      </c>
      <c r="X55" s="21"/>
      <c r="Y55" s="21"/>
      <c r="Z55" s="1"/>
      <c r="AA55" s="1"/>
      <c r="AB55" s="1"/>
      <c r="AC55" s="1"/>
    </row>
    <row r="56" spans="1:29" ht="15">
      <c r="A56" s="107">
        <v>18</v>
      </c>
      <c r="B56" s="1"/>
      <c r="C56" s="146"/>
      <c r="H56" s="113">
        <v>18</v>
      </c>
      <c r="I56" s="224"/>
      <c r="J56" s="224"/>
      <c r="K56" s="21"/>
      <c r="L56" s="224"/>
      <c r="M56" s="108"/>
      <c r="N56" s="108"/>
      <c r="O56" s="108"/>
      <c r="P56" s="107">
        <v>18</v>
      </c>
      <c r="Q56" s="21"/>
      <c r="R56" s="21"/>
      <c r="S56" s="117" t="s">
        <v>352</v>
      </c>
      <c r="T56" s="117"/>
      <c r="U56" s="117"/>
      <c r="V56" s="117"/>
      <c r="W56" s="107">
        <v>18</v>
      </c>
      <c r="X56" s="21"/>
      <c r="Y56" s="21"/>
    </row>
    <row r="57" spans="1:29" ht="15">
      <c r="A57" s="106">
        <v>19</v>
      </c>
      <c r="B57" s="64"/>
      <c r="C57" s="64"/>
      <c r="D57" s="147"/>
      <c r="E57" s="148"/>
      <c r="F57" s="148"/>
      <c r="G57" s="148"/>
      <c r="H57" s="107">
        <v>19</v>
      </c>
      <c r="I57" s="224"/>
      <c r="J57" s="224"/>
      <c r="K57" s="1"/>
      <c r="L57" s="224"/>
      <c r="M57" s="108"/>
      <c r="N57" s="108"/>
      <c r="O57" s="108"/>
      <c r="P57" s="107">
        <v>19</v>
      </c>
      <c r="Q57" s="21"/>
      <c r="R57" s="21"/>
      <c r="W57" s="106">
        <v>19</v>
      </c>
      <c r="Z57" s="230" t="s">
        <v>382</v>
      </c>
      <c r="AA57" s="140"/>
      <c r="AB57" s="140"/>
      <c r="AC57" s="140"/>
    </row>
    <row r="58" spans="1:29" ht="15">
      <c r="A58" s="106">
        <v>20</v>
      </c>
      <c r="B58" s="21"/>
      <c r="C58" s="21"/>
      <c r="D58" s="147"/>
      <c r="E58" s="148"/>
      <c r="F58" s="148"/>
      <c r="G58" s="148"/>
      <c r="H58" s="107">
        <v>20</v>
      </c>
      <c r="I58" s="224"/>
      <c r="J58" s="224"/>
      <c r="K58" s="1"/>
      <c r="L58" s="224"/>
      <c r="M58" s="108"/>
      <c r="N58" s="108"/>
      <c r="O58" s="108"/>
      <c r="P58" s="107">
        <v>20</v>
      </c>
      <c r="Q58" s="21"/>
      <c r="R58" s="21"/>
      <c r="S58" s="16"/>
      <c r="T58" s="16"/>
      <c r="U58" s="16"/>
      <c r="V58" s="16"/>
      <c r="W58" s="106">
        <v>20</v>
      </c>
      <c r="Z58" s="231"/>
      <c r="AA58" s="140"/>
      <c r="AB58" s="140"/>
      <c r="AC58" s="140"/>
    </row>
    <row r="59" spans="1:29" ht="15">
      <c r="A59" s="107">
        <v>21</v>
      </c>
      <c r="B59" s="149"/>
      <c r="C59" s="21"/>
      <c r="D59" s="150" t="s">
        <v>385</v>
      </c>
      <c r="E59" s="151"/>
      <c r="F59" s="151"/>
      <c r="G59" s="151"/>
      <c r="H59" s="107">
        <v>21</v>
      </c>
      <c r="I59" s="224"/>
      <c r="J59" s="224"/>
      <c r="K59" s="1"/>
      <c r="L59" s="224"/>
      <c r="M59" s="108"/>
      <c r="N59" s="108"/>
      <c r="O59" s="108"/>
      <c r="P59" s="106">
        <v>21</v>
      </c>
      <c r="Q59" s="21"/>
      <c r="R59" s="21"/>
      <c r="S59" s="16"/>
      <c r="T59" s="16"/>
      <c r="U59" s="16"/>
      <c r="V59" s="16"/>
      <c r="W59" s="107">
        <v>21</v>
      </c>
      <c r="X59" s="16"/>
      <c r="Y59" s="16"/>
    </row>
    <row r="60" spans="1:29" ht="15">
      <c r="A60" s="107">
        <v>22</v>
      </c>
      <c r="H60" s="107">
        <v>22</v>
      </c>
      <c r="I60" s="224"/>
      <c r="J60" s="224"/>
      <c r="K60" s="21"/>
      <c r="L60" s="224"/>
      <c r="M60" s="108"/>
      <c r="N60" s="108"/>
      <c r="O60" s="108"/>
      <c r="P60" s="106">
        <v>22</v>
      </c>
      <c r="Q60" s="21"/>
      <c r="R60" s="21"/>
      <c r="S60" s="1"/>
      <c r="T60" s="1"/>
      <c r="U60" s="1"/>
      <c r="V60" s="1"/>
      <c r="W60" s="107">
        <v>22</v>
      </c>
      <c r="Z60" s="138"/>
      <c r="AA60" s="11"/>
      <c r="AB60" s="11"/>
      <c r="AC60" s="11"/>
    </row>
    <row r="61" spans="1:29" ht="15">
      <c r="A61" s="107">
        <v>23</v>
      </c>
      <c r="B61" s="21"/>
      <c r="C61" s="21"/>
      <c r="D61" s="117" t="s">
        <v>352</v>
      </c>
      <c r="E61" s="152"/>
      <c r="F61" s="152"/>
      <c r="G61" s="152"/>
      <c r="H61" s="107">
        <v>23</v>
      </c>
      <c r="I61" s="224"/>
      <c r="J61" s="224"/>
      <c r="K61" s="21"/>
      <c r="L61" s="216"/>
      <c r="M61" s="108"/>
      <c r="N61" s="108"/>
      <c r="O61" s="108"/>
      <c r="P61" s="107">
        <v>23</v>
      </c>
      <c r="Q61" s="21"/>
      <c r="R61" s="21"/>
      <c r="S61" s="16"/>
      <c r="T61" s="16"/>
      <c r="U61" s="16"/>
      <c r="V61" s="16"/>
      <c r="W61" s="107">
        <v>23</v>
      </c>
      <c r="Z61" s="139" t="s">
        <v>352</v>
      </c>
      <c r="AA61" s="130"/>
      <c r="AB61" s="130"/>
      <c r="AC61" s="130"/>
    </row>
    <row r="62" spans="1:29" ht="19">
      <c r="A62" s="107">
        <v>24</v>
      </c>
      <c r="B62" s="21"/>
      <c r="C62" s="126"/>
      <c r="H62" s="153">
        <v>24</v>
      </c>
      <c r="I62" s="224"/>
      <c r="J62" s="224"/>
      <c r="K62" s="1"/>
      <c r="L62" s="154" t="s">
        <v>386</v>
      </c>
      <c r="M62" s="154"/>
      <c r="N62" s="154"/>
      <c r="O62" s="154"/>
      <c r="P62" s="107">
        <v>24</v>
      </c>
      <c r="Q62" s="21"/>
      <c r="R62" s="21"/>
      <c r="S62" s="16"/>
      <c r="T62" s="16"/>
      <c r="U62" s="16"/>
      <c r="V62" s="16"/>
      <c r="W62" s="107">
        <v>24</v>
      </c>
      <c r="X62" s="155" t="s">
        <v>347</v>
      </c>
      <c r="Y62" s="156" t="s">
        <v>348</v>
      </c>
      <c r="Z62" s="138"/>
      <c r="AA62" s="11"/>
      <c r="AB62" s="11"/>
      <c r="AC62" s="11"/>
    </row>
    <row r="63" spans="1:29" ht="15">
      <c r="A63" s="107">
        <v>25</v>
      </c>
      <c r="B63" s="21"/>
      <c r="C63" s="21"/>
      <c r="D63" s="111"/>
      <c r="E63" s="111"/>
      <c r="F63" s="111"/>
      <c r="G63" s="111"/>
      <c r="H63" s="106">
        <v>25</v>
      </c>
      <c r="I63" s="216"/>
      <c r="J63" s="228"/>
      <c r="K63" s="1"/>
      <c r="P63" s="107">
        <v>25</v>
      </c>
      <c r="Q63" s="21"/>
      <c r="R63" s="21"/>
      <c r="S63" s="117" t="s">
        <v>352</v>
      </c>
      <c r="T63" s="117"/>
      <c r="U63" s="117"/>
      <c r="V63" s="117"/>
      <c r="W63" s="107">
        <v>25</v>
      </c>
      <c r="X63" s="157"/>
      <c r="Y63" s="158"/>
      <c r="Z63" s="138"/>
      <c r="AA63" s="11"/>
      <c r="AB63" s="11"/>
      <c r="AC63" s="11"/>
    </row>
    <row r="64" spans="1:29" ht="15">
      <c r="A64" s="106">
        <v>26</v>
      </c>
      <c r="B64" s="21"/>
      <c r="C64" s="126"/>
      <c r="D64" s="111"/>
      <c r="E64" s="159"/>
      <c r="F64" s="159"/>
      <c r="G64" s="159"/>
      <c r="H64" s="160">
        <v>26</v>
      </c>
      <c r="K64" s="1"/>
      <c r="L64" s="16"/>
      <c r="M64" s="16"/>
      <c r="N64" s="16"/>
      <c r="O64" s="16"/>
      <c r="P64" s="107">
        <v>26</v>
      </c>
      <c r="Q64" s="21"/>
      <c r="R64" s="21"/>
      <c r="W64" s="106">
        <v>26</v>
      </c>
      <c r="X64" s="157"/>
      <c r="Y64" s="158"/>
      <c r="Z64" s="138"/>
      <c r="AA64" s="11"/>
      <c r="AB64" s="11"/>
      <c r="AC64" s="11"/>
    </row>
    <row r="65" spans="1:29" ht="15">
      <c r="A65" s="106">
        <v>27</v>
      </c>
      <c r="B65" s="21"/>
      <c r="C65" s="21"/>
      <c r="D65" s="4"/>
      <c r="E65" s="4"/>
      <c r="F65" s="4"/>
      <c r="G65" s="4"/>
      <c r="H65" s="107">
        <v>27</v>
      </c>
      <c r="I65" s="1"/>
      <c r="J65" s="1"/>
      <c r="K65" s="1"/>
      <c r="L65" s="16"/>
      <c r="M65" s="16"/>
      <c r="N65" s="16"/>
      <c r="O65" s="16"/>
      <c r="P65" s="107">
        <v>27</v>
      </c>
      <c r="Q65" s="21"/>
      <c r="R65" s="21"/>
      <c r="S65" s="16"/>
      <c r="T65" s="16"/>
      <c r="U65" s="16"/>
      <c r="V65" s="16"/>
      <c r="W65" s="106">
        <v>27</v>
      </c>
      <c r="X65" s="157"/>
      <c r="Y65" s="158"/>
    </row>
    <row r="66" spans="1:29" ht="15">
      <c r="A66" s="107">
        <v>28</v>
      </c>
      <c r="B66" s="21"/>
      <c r="C66" s="21"/>
      <c r="D66" s="111"/>
      <c r="E66" s="111"/>
      <c r="F66" s="111"/>
      <c r="G66" s="111"/>
      <c r="H66" s="107">
        <v>28</v>
      </c>
      <c r="I66" s="1"/>
      <c r="J66" s="1"/>
      <c r="K66" s="16"/>
      <c r="L66" s="117" t="s">
        <v>352</v>
      </c>
      <c r="M66" s="117"/>
      <c r="N66" s="117"/>
      <c r="O66" s="117"/>
      <c r="P66" s="106">
        <v>28</v>
      </c>
      <c r="Q66" s="21"/>
      <c r="R66" s="21"/>
      <c r="S66" s="232" t="s">
        <v>382</v>
      </c>
      <c r="T66" s="137"/>
      <c r="U66" s="137"/>
      <c r="V66" s="137"/>
      <c r="W66" s="107">
        <v>28</v>
      </c>
      <c r="X66" s="157"/>
      <c r="Y66" s="158"/>
    </row>
    <row r="67" spans="1:29" ht="15">
      <c r="A67" s="107">
        <v>29</v>
      </c>
      <c r="B67" s="21"/>
      <c r="C67" s="21"/>
      <c r="D67" s="161" t="s">
        <v>387</v>
      </c>
      <c r="E67" s="162"/>
      <c r="F67" s="162"/>
      <c r="G67" s="162"/>
      <c r="H67" s="107">
        <v>29</v>
      </c>
      <c r="I67" s="1"/>
      <c r="J67" s="1"/>
      <c r="K67" s="16"/>
      <c r="L67" s="21"/>
      <c r="M67" s="21"/>
      <c r="N67" s="21"/>
      <c r="O67" s="21"/>
      <c r="P67" s="106">
        <v>29</v>
      </c>
      <c r="Q67" s="21"/>
      <c r="R67" s="21"/>
      <c r="S67" s="216"/>
      <c r="T67" s="137"/>
      <c r="U67" s="137"/>
      <c r="V67" s="137"/>
      <c r="W67" s="107">
        <v>29</v>
      </c>
      <c r="X67" s="157"/>
      <c r="Y67" s="158"/>
      <c r="Z67" s="138"/>
      <c r="AA67" s="11"/>
      <c r="AB67" s="11"/>
      <c r="AC67" s="11"/>
    </row>
    <row r="68" spans="1:29" ht="15">
      <c r="A68" s="107">
        <v>30</v>
      </c>
      <c r="B68" s="21"/>
      <c r="C68" s="21"/>
      <c r="D68" s="111"/>
      <c r="E68" s="111"/>
      <c r="F68" s="111"/>
      <c r="G68" s="111"/>
      <c r="H68" s="107">
        <v>30</v>
      </c>
      <c r="I68" s="16"/>
      <c r="J68" s="16"/>
      <c r="K68" s="16"/>
      <c r="L68" s="21"/>
      <c r="M68" s="21"/>
      <c r="N68" s="21"/>
      <c r="O68" s="21"/>
      <c r="P68" s="107">
        <v>30</v>
      </c>
      <c r="Q68" s="21"/>
      <c r="R68" s="21"/>
      <c r="W68" s="107">
        <v>30</v>
      </c>
      <c r="X68" s="157"/>
      <c r="Y68" s="158"/>
      <c r="Z68" s="138"/>
      <c r="AA68" s="11"/>
      <c r="AB68" s="11"/>
      <c r="AC68" s="11"/>
    </row>
    <row r="69" spans="1:29" ht="16">
      <c r="A69" s="21"/>
      <c r="B69" s="21"/>
      <c r="C69" s="21"/>
      <c r="D69" s="147"/>
      <c r="E69" s="148"/>
      <c r="F69" s="148"/>
      <c r="G69" s="148"/>
      <c r="H69" s="106">
        <v>31</v>
      </c>
      <c r="I69" s="16"/>
      <c r="J69" s="16"/>
      <c r="K69" s="163"/>
      <c r="L69" s="136" t="s">
        <v>382</v>
      </c>
      <c r="M69" s="137"/>
      <c r="N69" s="137"/>
      <c r="O69" s="137"/>
      <c r="P69" s="21"/>
      <c r="Q69" s="21"/>
      <c r="R69" s="21"/>
      <c r="S69" s="21"/>
      <c r="T69" s="21"/>
      <c r="U69" s="21"/>
      <c r="V69" s="21"/>
      <c r="W69" s="107">
        <v>31</v>
      </c>
      <c r="X69" s="164"/>
      <c r="Y69" s="165"/>
      <c r="Z69" s="138"/>
      <c r="AA69" s="11"/>
      <c r="AB69" s="11"/>
      <c r="AC69" s="11"/>
    </row>
    <row r="70" spans="1:29" ht="15">
      <c r="A70" s="103"/>
      <c r="B70" s="1"/>
      <c r="C70" s="1"/>
      <c r="D70" s="4"/>
      <c r="E70" s="4"/>
      <c r="F70" s="4"/>
      <c r="G70" s="4"/>
      <c r="H70" s="103"/>
      <c r="I70" s="1"/>
      <c r="J70" s="1"/>
      <c r="K70" s="1"/>
      <c r="L70" s="1"/>
      <c r="M70" s="1"/>
      <c r="N70" s="1"/>
      <c r="O70" s="1"/>
      <c r="P70" s="103"/>
      <c r="Q70" s="1"/>
      <c r="R70" s="1"/>
      <c r="S70" s="1"/>
      <c r="T70" s="1"/>
      <c r="U70" s="1"/>
      <c r="V70" s="1"/>
      <c r="W70" s="103"/>
      <c r="X70" s="1"/>
      <c r="Y70" s="1"/>
      <c r="Z70" s="1"/>
      <c r="AA70" s="1"/>
      <c r="AB70" s="1"/>
      <c r="AC70" s="1"/>
    </row>
    <row r="71" spans="1:29" ht="15">
      <c r="A71" s="103"/>
      <c r="B71" s="1"/>
      <c r="C71" s="1"/>
      <c r="D71" s="4"/>
      <c r="E71" s="4"/>
      <c r="F71" s="4"/>
      <c r="G71" s="4"/>
      <c r="H71" s="103"/>
      <c r="I71" s="1"/>
      <c r="J71" s="1"/>
      <c r="K71" s="1"/>
      <c r="L71" s="1"/>
      <c r="M71" s="1"/>
      <c r="N71" s="1"/>
      <c r="O71" s="1"/>
      <c r="P71" s="103"/>
      <c r="Q71" s="1"/>
      <c r="R71" s="1"/>
      <c r="S71" s="1"/>
      <c r="T71" s="1"/>
      <c r="U71" s="1"/>
      <c r="V71" s="1"/>
      <c r="W71" s="103"/>
      <c r="X71" s="1"/>
      <c r="Y71" s="1"/>
      <c r="Z71" s="1"/>
      <c r="AA71" s="1"/>
      <c r="AB71" s="1"/>
      <c r="AC71" s="1"/>
    </row>
    <row r="72" spans="1:29" ht="15">
      <c r="A72" s="103"/>
      <c r="B72" s="1"/>
      <c r="C72" s="1"/>
      <c r="D72" s="4"/>
      <c r="E72" s="4"/>
      <c r="F72" s="4"/>
      <c r="G72" s="4"/>
      <c r="H72" s="103"/>
      <c r="I72" s="1"/>
      <c r="J72" s="1"/>
      <c r="K72" s="1"/>
      <c r="L72" s="1"/>
      <c r="M72" s="1"/>
      <c r="N72" s="1"/>
      <c r="O72" s="1"/>
      <c r="P72" s="103"/>
      <c r="Q72" s="1"/>
      <c r="R72" s="1"/>
      <c r="S72" s="1"/>
      <c r="T72" s="1"/>
      <c r="U72" s="1"/>
      <c r="V72" s="1"/>
      <c r="W72" s="103"/>
      <c r="X72" s="1"/>
      <c r="Y72" s="1"/>
      <c r="Z72" s="1"/>
      <c r="AA72" s="1"/>
      <c r="AB72" s="1"/>
      <c r="AC72" s="1"/>
    </row>
    <row r="73" spans="1:29" ht="15">
      <c r="A73" s="217" t="s">
        <v>102</v>
      </c>
      <c r="B73" s="218"/>
      <c r="C73" s="218"/>
      <c r="D73" s="219"/>
      <c r="E73" s="97"/>
      <c r="F73" s="97"/>
      <c r="G73" s="97"/>
      <c r="H73" s="217" t="s">
        <v>388</v>
      </c>
      <c r="I73" s="218"/>
      <c r="J73" s="218"/>
      <c r="K73" s="218"/>
      <c r="L73" s="219"/>
      <c r="M73" s="97"/>
      <c r="N73" s="97"/>
      <c r="O73" s="97"/>
      <c r="P73" s="217" t="s">
        <v>389</v>
      </c>
      <c r="Q73" s="218"/>
      <c r="R73" s="218"/>
      <c r="S73" s="219"/>
      <c r="T73" s="98"/>
      <c r="U73" s="98"/>
      <c r="V73" s="98"/>
      <c r="W73" s="220" t="s">
        <v>390</v>
      </c>
      <c r="X73" s="221"/>
      <c r="Y73" s="221"/>
      <c r="Z73" s="222"/>
      <c r="AA73" s="99"/>
      <c r="AB73" s="99"/>
      <c r="AC73" s="99"/>
    </row>
    <row r="74" spans="1:29" ht="15">
      <c r="A74" s="166"/>
      <c r="D74" s="101" t="s">
        <v>345</v>
      </c>
      <c r="E74" s="102" t="s">
        <v>379</v>
      </c>
      <c r="F74" s="102" t="s">
        <v>380</v>
      </c>
      <c r="G74" s="102" t="s">
        <v>149</v>
      </c>
      <c r="H74" s="103"/>
      <c r="I74" s="1"/>
      <c r="J74" s="1"/>
      <c r="K74" s="1"/>
      <c r="L74" s="101" t="s">
        <v>345</v>
      </c>
      <c r="M74" s="102" t="s">
        <v>379</v>
      </c>
      <c r="N74" s="102" t="s">
        <v>380</v>
      </c>
      <c r="O74" s="102" t="s">
        <v>149</v>
      </c>
      <c r="P74" s="103"/>
      <c r="Q74" s="1"/>
      <c r="R74" s="1"/>
      <c r="S74" s="101" t="s">
        <v>345</v>
      </c>
      <c r="T74" s="102" t="s">
        <v>379</v>
      </c>
      <c r="U74" s="102" t="s">
        <v>380</v>
      </c>
      <c r="V74" s="102" t="s">
        <v>149</v>
      </c>
      <c r="W74" s="103"/>
      <c r="X74" s="1"/>
      <c r="Y74" s="1"/>
      <c r="Z74" s="101" t="s">
        <v>345</v>
      </c>
      <c r="AA74" s="102" t="s">
        <v>379</v>
      </c>
      <c r="AB74" s="102" t="s">
        <v>380</v>
      </c>
      <c r="AC74" s="102" t="s">
        <v>149</v>
      </c>
    </row>
    <row r="75" spans="1:29" ht="15">
      <c r="A75" s="107">
        <v>1</v>
      </c>
      <c r="B75" s="233" t="s">
        <v>347</v>
      </c>
      <c r="C75" s="234" t="s">
        <v>348</v>
      </c>
      <c r="D75" s="25"/>
      <c r="E75" s="25"/>
      <c r="F75" s="25"/>
      <c r="G75" s="25"/>
      <c r="H75" s="107">
        <v>1</v>
      </c>
      <c r="I75" s="21"/>
      <c r="J75" s="21"/>
      <c r="K75" s="235" t="s">
        <v>391</v>
      </c>
      <c r="P75" s="107">
        <v>1</v>
      </c>
      <c r="Q75" s="16"/>
      <c r="R75" s="16"/>
      <c r="T75" s="16"/>
      <c r="U75" s="16"/>
      <c r="V75" s="16"/>
      <c r="W75" s="107">
        <v>1</v>
      </c>
      <c r="X75" s="223" t="s">
        <v>347</v>
      </c>
      <c r="Y75" s="225" t="s">
        <v>348</v>
      </c>
      <c r="Z75" s="226" t="s">
        <v>392</v>
      </c>
      <c r="AA75" s="11"/>
      <c r="AB75" s="11"/>
      <c r="AC75" s="11"/>
    </row>
    <row r="76" spans="1:29" ht="15">
      <c r="A76" s="106">
        <v>2</v>
      </c>
      <c r="B76" s="224"/>
      <c r="C76" s="224"/>
      <c r="D76" s="111"/>
      <c r="E76" s="111"/>
      <c r="F76" s="111"/>
      <c r="G76" s="111"/>
      <c r="H76" s="107">
        <v>2</v>
      </c>
      <c r="I76" s="21"/>
      <c r="J76" s="21"/>
      <c r="K76" s="236"/>
      <c r="L76" s="117" t="s">
        <v>393</v>
      </c>
      <c r="M76" s="117"/>
      <c r="N76" s="117"/>
      <c r="O76" s="117"/>
      <c r="P76" s="107">
        <v>2</v>
      </c>
      <c r="Q76" s="16"/>
      <c r="R76" s="16"/>
      <c r="S76" s="117" t="s">
        <v>393</v>
      </c>
      <c r="T76" s="117"/>
      <c r="U76" s="117"/>
      <c r="V76" s="117"/>
      <c r="W76" s="107">
        <v>2</v>
      </c>
      <c r="X76" s="224"/>
      <c r="Y76" s="224"/>
      <c r="Z76" s="224"/>
      <c r="AA76" s="11"/>
      <c r="AB76" s="11"/>
      <c r="AC76" s="11"/>
    </row>
    <row r="77" spans="1:29" ht="15">
      <c r="A77" s="106">
        <v>3</v>
      </c>
      <c r="B77" s="224"/>
      <c r="C77" s="224"/>
      <c r="E77" s="167" t="s">
        <v>394</v>
      </c>
      <c r="H77" s="107">
        <v>3</v>
      </c>
      <c r="I77" s="21"/>
      <c r="J77" s="21"/>
      <c r="K77" s="236"/>
      <c r="L77" s="168" t="s">
        <v>395</v>
      </c>
      <c r="M77" s="168"/>
      <c r="N77" s="168"/>
      <c r="O77" s="168"/>
      <c r="P77" s="107">
        <v>3</v>
      </c>
      <c r="Q77" s="16"/>
      <c r="R77" s="16"/>
      <c r="S77" s="168" t="s">
        <v>395</v>
      </c>
      <c r="T77" s="168"/>
      <c r="U77" s="168"/>
      <c r="V77" s="168"/>
      <c r="W77" s="106">
        <v>3</v>
      </c>
      <c r="X77" s="224"/>
      <c r="Y77" s="224"/>
      <c r="Z77" s="224"/>
      <c r="AA77" s="11"/>
      <c r="AB77" s="11"/>
      <c r="AC77" s="11"/>
    </row>
    <row r="78" spans="1:29" ht="15">
      <c r="A78" s="107">
        <v>4</v>
      </c>
      <c r="B78" s="224"/>
      <c r="C78" s="224"/>
      <c r="D78" s="111"/>
      <c r="E78" s="111"/>
      <c r="F78" s="111"/>
      <c r="G78" s="111"/>
      <c r="H78" s="107">
        <v>4</v>
      </c>
      <c r="I78" s="21"/>
      <c r="J78" s="21"/>
      <c r="K78" s="236"/>
      <c r="L78" s="117" t="s">
        <v>393</v>
      </c>
      <c r="M78" s="117"/>
      <c r="N78" s="117"/>
      <c r="O78" s="117"/>
      <c r="P78" s="107">
        <v>4</v>
      </c>
      <c r="Q78" s="21"/>
      <c r="R78" s="16"/>
      <c r="S78" s="117" t="s">
        <v>393</v>
      </c>
      <c r="T78" s="117"/>
      <c r="U78" s="117"/>
      <c r="V78" s="117"/>
      <c r="W78" s="106">
        <v>4</v>
      </c>
      <c r="X78" s="224"/>
      <c r="Y78" s="224"/>
      <c r="Z78" s="216"/>
      <c r="AA78" s="11"/>
      <c r="AB78" s="11"/>
      <c r="AC78" s="11"/>
    </row>
    <row r="79" spans="1:29" ht="15">
      <c r="A79" s="107">
        <v>5</v>
      </c>
      <c r="B79" s="224"/>
      <c r="C79" s="224"/>
      <c r="D79" s="111"/>
      <c r="E79" s="111"/>
      <c r="F79" s="111"/>
      <c r="G79" s="111"/>
      <c r="H79" s="107">
        <v>5</v>
      </c>
      <c r="I79" s="21"/>
      <c r="J79" s="21"/>
      <c r="K79" s="236"/>
      <c r="P79" s="107">
        <v>5</v>
      </c>
      <c r="Q79" s="21"/>
      <c r="R79" s="16"/>
      <c r="W79" s="107">
        <v>5</v>
      </c>
      <c r="X79" s="224"/>
      <c r="Y79" s="224"/>
      <c r="Z79" s="16"/>
      <c r="AA79" s="11"/>
      <c r="AB79" s="11"/>
      <c r="AC79" s="11"/>
    </row>
    <row r="80" spans="1:29" ht="15">
      <c r="A80" s="107">
        <v>6</v>
      </c>
      <c r="B80" s="224"/>
      <c r="C80" s="224"/>
      <c r="H80" s="106">
        <v>6</v>
      </c>
      <c r="I80" s="233" t="s">
        <v>347</v>
      </c>
      <c r="J80" s="21"/>
      <c r="K80" s="236"/>
      <c r="L80" s="169" t="s">
        <v>397</v>
      </c>
      <c r="M80" s="167" t="s">
        <v>398</v>
      </c>
      <c r="N80" s="16"/>
      <c r="O80" s="16"/>
      <c r="P80" s="106">
        <v>6</v>
      </c>
      <c r="Q80" s="16"/>
      <c r="R80" s="16"/>
      <c r="S80" s="16"/>
      <c r="T80" s="16"/>
      <c r="U80" s="142" t="s">
        <v>399</v>
      </c>
      <c r="V80" s="16"/>
      <c r="W80" s="107">
        <v>6</v>
      </c>
      <c r="X80" s="224"/>
      <c r="Y80" s="224"/>
      <c r="Z80" s="16"/>
      <c r="AA80" s="11"/>
      <c r="AB80" s="11"/>
      <c r="AC80" s="11"/>
    </row>
    <row r="81" spans="1:29" ht="15">
      <c r="A81" s="107">
        <v>7</v>
      </c>
      <c r="B81" s="224"/>
      <c r="C81" s="224"/>
      <c r="D81" s="111"/>
      <c r="E81" s="111"/>
      <c r="F81" s="111"/>
      <c r="G81" s="111"/>
      <c r="H81" s="106">
        <v>7</v>
      </c>
      <c r="I81" s="224"/>
      <c r="J81" s="21"/>
      <c r="K81" s="236"/>
      <c r="N81" s="171"/>
      <c r="O81" s="172"/>
      <c r="P81" s="106">
        <v>7</v>
      </c>
      <c r="Q81" s="16"/>
      <c r="R81" s="16"/>
      <c r="S81" s="169" t="s">
        <v>417</v>
      </c>
      <c r="T81" s="172"/>
      <c r="U81" s="173"/>
      <c r="V81" s="173"/>
      <c r="W81" s="107">
        <v>7</v>
      </c>
      <c r="X81" s="224"/>
      <c r="Y81" s="224"/>
      <c r="Z81" s="16"/>
      <c r="AA81" s="11"/>
      <c r="AB81" s="11"/>
      <c r="AC81" s="11"/>
    </row>
    <row r="82" spans="1:29" ht="15">
      <c r="A82" s="107">
        <v>8</v>
      </c>
      <c r="B82" s="224"/>
      <c r="C82" s="224"/>
      <c r="H82" s="107">
        <v>8</v>
      </c>
      <c r="I82" s="224"/>
      <c r="J82" s="21"/>
      <c r="K82" s="236"/>
      <c r="P82" s="107">
        <v>8</v>
      </c>
      <c r="Q82" s="16"/>
      <c r="R82" s="16"/>
      <c r="T82" s="16"/>
      <c r="U82" s="16"/>
      <c r="V82" s="16"/>
      <c r="W82" s="107">
        <v>8</v>
      </c>
      <c r="X82" s="224"/>
      <c r="Y82" s="224"/>
      <c r="Z82" s="16"/>
      <c r="AA82" s="11"/>
      <c r="AB82" s="11"/>
      <c r="AC82" s="11"/>
    </row>
    <row r="83" spans="1:29" ht="15">
      <c r="A83" s="106">
        <v>9</v>
      </c>
      <c r="B83" s="224"/>
      <c r="C83" s="224"/>
      <c r="D83" s="169" t="s">
        <v>418</v>
      </c>
      <c r="E83" s="111"/>
      <c r="F83" s="111"/>
      <c r="G83" s="111"/>
      <c r="H83" s="107">
        <v>9</v>
      </c>
      <c r="I83" s="224"/>
      <c r="J83" s="21"/>
      <c r="K83" s="236"/>
      <c r="P83" s="107">
        <v>9</v>
      </c>
      <c r="Q83" s="21"/>
      <c r="R83" s="16"/>
      <c r="S83" s="117" t="s">
        <v>393</v>
      </c>
      <c r="T83" s="117"/>
      <c r="U83" s="117"/>
      <c r="V83" s="117"/>
      <c r="W83" s="107">
        <v>9</v>
      </c>
      <c r="X83" s="224"/>
      <c r="Y83" s="224"/>
      <c r="Z83" s="16"/>
      <c r="AA83" s="11"/>
      <c r="AB83" s="11"/>
      <c r="AC83" s="11"/>
    </row>
    <row r="84" spans="1:29" ht="15">
      <c r="A84" s="106">
        <v>10</v>
      </c>
      <c r="B84" s="216"/>
      <c r="C84" s="216"/>
      <c r="E84" s="167" t="s">
        <v>419</v>
      </c>
      <c r="F84" s="111"/>
      <c r="G84" s="111"/>
      <c r="H84" s="107">
        <v>10</v>
      </c>
      <c r="I84" s="224"/>
      <c r="J84" s="21"/>
      <c r="K84" s="236"/>
      <c r="P84" s="107">
        <v>10</v>
      </c>
      <c r="Q84" s="16"/>
      <c r="R84" s="16"/>
      <c r="S84" s="168" t="s">
        <v>395</v>
      </c>
      <c r="T84" s="167" t="s">
        <v>420</v>
      </c>
      <c r="U84" s="168"/>
      <c r="V84" s="168"/>
      <c r="W84" s="106">
        <v>10</v>
      </c>
      <c r="X84" s="224"/>
      <c r="Y84" s="224"/>
      <c r="Z84" s="16"/>
      <c r="AA84" s="167" t="s">
        <v>421</v>
      </c>
      <c r="AB84" s="142" t="s">
        <v>422</v>
      </c>
      <c r="AC84" s="11"/>
    </row>
    <row r="85" spans="1:29" ht="15">
      <c r="A85" s="107">
        <v>11</v>
      </c>
      <c r="B85" s="21"/>
      <c r="C85" s="21"/>
      <c r="H85" s="107">
        <v>11</v>
      </c>
      <c r="I85" s="224"/>
      <c r="J85" s="21"/>
      <c r="K85" s="236"/>
      <c r="P85" s="107">
        <v>11</v>
      </c>
      <c r="Q85" s="16"/>
      <c r="R85" s="16"/>
      <c r="S85" s="117" t="s">
        <v>393</v>
      </c>
      <c r="T85" s="117"/>
      <c r="U85" s="117"/>
      <c r="V85" s="117"/>
      <c r="W85" s="106">
        <v>11</v>
      </c>
      <c r="X85" s="224"/>
      <c r="Y85" s="224"/>
      <c r="Z85" s="16"/>
      <c r="AA85" s="167" t="s">
        <v>423</v>
      </c>
      <c r="AB85" s="142" t="s">
        <v>424</v>
      </c>
      <c r="AC85" s="11"/>
    </row>
    <row r="86" spans="1:29" ht="15">
      <c r="A86" s="107">
        <v>12</v>
      </c>
      <c r="B86" s="21"/>
      <c r="C86" s="21"/>
      <c r="D86" s="117" t="s">
        <v>393</v>
      </c>
      <c r="E86" s="117"/>
      <c r="F86" s="117"/>
      <c r="G86" s="117"/>
      <c r="H86" s="107">
        <v>12</v>
      </c>
      <c r="I86" s="224"/>
      <c r="J86" s="21"/>
      <c r="K86" s="236"/>
      <c r="P86" s="107">
        <v>12</v>
      </c>
      <c r="Q86" s="16"/>
      <c r="R86" s="16"/>
      <c r="W86" s="107">
        <v>12</v>
      </c>
      <c r="X86" s="16"/>
      <c r="Y86" s="16"/>
      <c r="Z86" s="16"/>
      <c r="AA86" s="11"/>
      <c r="AB86" s="11"/>
      <c r="AC86" s="11"/>
    </row>
    <row r="87" spans="1:29" ht="15">
      <c r="A87" s="107">
        <v>13</v>
      </c>
      <c r="B87" s="21"/>
      <c r="C87" s="21"/>
      <c r="D87" s="168" t="s">
        <v>395</v>
      </c>
      <c r="E87" s="168"/>
      <c r="F87" s="168"/>
      <c r="G87" s="168"/>
      <c r="H87" s="106">
        <v>13</v>
      </c>
      <c r="I87" s="224"/>
      <c r="J87" s="234" t="s">
        <v>348</v>
      </c>
      <c r="K87" s="236"/>
      <c r="L87" s="16"/>
      <c r="M87" s="16"/>
      <c r="N87" s="16"/>
      <c r="O87" s="16"/>
      <c r="P87" s="106">
        <v>13</v>
      </c>
      <c r="Q87" s="21"/>
      <c r="R87" s="16"/>
      <c r="S87" s="16"/>
      <c r="T87" s="16"/>
      <c r="U87" s="142" t="s">
        <v>425</v>
      </c>
      <c r="V87" s="16"/>
      <c r="W87" s="107">
        <v>13</v>
      </c>
      <c r="X87" s="16"/>
      <c r="Y87" s="16"/>
      <c r="Z87" s="16"/>
      <c r="AA87" s="11"/>
      <c r="AB87" s="11"/>
      <c r="AC87" s="11"/>
    </row>
    <row r="88" spans="1:29" ht="15">
      <c r="A88" s="107">
        <v>14</v>
      </c>
      <c r="B88" s="21"/>
      <c r="C88" s="21"/>
      <c r="D88" s="117" t="s">
        <v>393</v>
      </c>
      <c r="E88" s="117"/>
      <c r="F88" s="117"/>
      <c r="G88" s="117"/>
      <c r="H88" s="106">
        <v>14</v>
      </c>
      <c r="I88" s="216"/>
      <c r="J88" s="224"/>
      <c r="K88" s="214"/>
      <c r="M88" s="167" t="s">
        <v>426</v>
      </c>
      <c r="N88" s="172"/>
      <c r="O88" s="172"/>
      <c r="P88" s="106">
        <v>14</v>
      </c>
      <c r="Q88" s="21"/>
      <c r="R88" s="16"/>
      <c r="S88" s="169" t="s">
        <v>427</v>
      </c>
      <c r="T88" s="167" t="s">
        <v>428</v>
      </c>
      <c r="U88" s="16"/>
      <c r="V88" s="16"/>
      <c r="W88" s="107">
        <v>14</v>
      </c>
      <c r="X88" s="21"/>
      <c r="Y88" s="21"/>
      <c r="Z88" s="117" t="s">
        <v>352</v>
      </c>
      <c r="AA88" s="130"/>
      <c r="AB88" s="130"/>
      <c r="AC88" s="130"/>
    </row>
    <row r="89" spans="1:29" ht="15">
      <c r="A89" s="107">
        <v>15</v>
      </c>
      <c r="B89" s="21"/>
      <c r="C89" s="21"/>
      <c r="E89" s="174" t="s">
        <v>429</v>
      </c>
      <c r="H89" s="107">
        <v>15</v>
      </c>
      <c r="J89" s="224"/>
      <c r="K89" s="1"/>
      <c r="L89" s="123"/>
      <c r="M89" s="124"/>
      <c r="N89" s="124"/>
      <c r="O89" s="124"/>
      <c r="P89" s="107">
        <v>15</v>
      </c>
      <c r="Q89" s="16"/>
      <c r="R89" s="16"/>
      <c r="S89" s="16"/>
      <c r="T89" s="16"/>
      <c r="U89" s="16"/>
      <c r="V89" s="16"/>
      <c r="W89" s="107">
        <v>15</v>
      </c>
      <c r="X89" s="21"/>
      <c r="Y89" s="21"/>
      <c r="Z89" s="16"/>
      <c r="AA89" s="11"/>
      <c r="AB89" s="11"/>
      <c r="AC89" s="11"/>
    </row>
    <row r="90" spans="1:29" ht="15">
      <c r="A90" s="106">
        <v>16</v>
      </c>
      <c r="B90" s="21"/>
      <c r="C90" s="21"/>
      <c r="D90" s="111"/>
      <c r="E90" s="174" t="s">
        <v>429</v>
      </c>
      <c r="F90" s="111"/>
      <c r="G90" s="111"/>
      <c r="H90" s="107">
        <v>16</v>
      </c>
      <c r="J90" s="224"/>
      <c r="K90" s="21"/>
      <c r="L90" s="117" t="s">
        <v>393</v>
      </c>
      <c r="M90" s="117"/>
      <c r="N90" s="117"/>
      <c r="O90" s="117"/>
      <c r="P90" s="107">
        <v>16</v>
      </c>
      <c r="Q90" s="16"/>
      <c r="R90" s="16"/>
      <c r="S90" s="117" t="s">
        <v>393</v>
      </c>
      <c r="T90" s="117"/>
      <c r="U90" s="117"/>
      <c r="V90" s="117"/>
      <c r="W90" s="118">
        <v>16</v>
      </c>
      <c r="X90" s="21"/>
      <c r="Y90" s="21"/>
      <c r="Z90" s="16"/>
      <c r="AA90" s="11"/>
      <c r="AB90" s="11"/>
      <c r="AC90" s="11"/>
    </row>
    <row r="91" spans="1:29" ht="15">
      <c r="A91" s="106">
        <v>17</v>
      </c>
      <c r="B91" s="21"/>
      <c r="C91" s="21"/>
      <c r="D91" s="169" t="s">
        <v>430</v>
      </c>
      <c r="E91" s="174" t="s">
        <v>429</v>
      </c>
      <c r="F91" s="111"/>
      <c r="G91" s="111"/>
      <c r="H91" s="107">
        <v>17</v>
      </c>
      <c r="J91" s="224"/>
      <c r="K91" s="1"/>
      <c r="L91" s="168" t="s">
        <v>395</v>
      </c>
      <c r="M91" s="168"/>
      <c r="N91" s="168"/>
      <c r="O91" s="168"/>
      <c r="P91" s="107">
        <v>17</v>
      </c>
      <c r="Q91" s="16"/>
      <c r="R91" s="16"/>
      <c r="S91" s="168" t="s">
        <v>395</v>
      </c>
      <c r="T91" s="175"/>
      <c r="U91" s="175"/>
      <c r="V91" s="175"/>
      <c r="W91" s="106">
        <v>17</v>
      </c>
      <c r="X91" s="21"/>
      <c r="Y91" s="21"/>
      <c r="Z91" s="16"/>
      <c r="AA91" s="11"/>
      <c r="AB91" s="11"/>
      <c r="AC91" s="11"/>
    </row>
    <row r="92" spans="1:29" ht="15">
      <c r="A92" s="107">
        <v>18</v>
      </c>
      <c r="B92" s="21"/>
      <c r="C92" s="21"/>
      <c r="D92" s="111"/>
      <c r="H92" s="107">
        <v>18</v>
      </c>
      <c r="J92" s="224"/>
      <c r="K92" s="1"/>
      <c r="L92" s="117" t="s">
        <v>393</v>
      </c>
      <c r="M92" s="117"/>
      <c r="N92" s="117"/>
      <c r="O92" s="117"/>
      <c r="P92" s="107">
        <v>18</v>
      </c>
      <c r="Q92" s="21"/>
      <c r="R92" s="16"/>
      <c r="S92" s="117" t="s">
        <v>393</v>
      </c>
      <c r="T92" s="176" t="s">
        <v>431</v>
      </c>
      <c r="U92" s="117"/>
      <c r="V92" s="117"/>
      <c r="W92" s="113">
        <v>18</v>
      </c>
      <c r="X92" s="21"/>
      <c r="Y92" s="21"/>
      <c r="Z92" s="16"/>
      <c r="AA92" s="11"/>
      <c r="AB92" s="11"/>
      <c r="AC92" s="11"/>
    </row>
    <row r="93" spans="1:29" ht="15">
      <c r="A93" s="107">
        <v>19</v>
      </c>
      <c r="B93" s="21"/>
      <c r="C93" s="21"/>
      <c r="D93" s="117" t="s">
        <v>393</v>
      </c>
      <c r="E93" s="117"/>
      <c r="F93" s="117"/>
      <c r="G93" s="117"/>
      <c r="H93" s="107">
        <v>19</v>
      </c>
      <c r="J93" s="224"/>
      <c r="K93" s="1"/>
      <c r="L93" s="16"/>
      <c r="M93" s="176" t="s">
        <v>432</v>
      </c>
      <c r="N93" s="16"/>
      <c r="O93" s="16"/>
      <c r="P93" s="107">
        <v>19</v>
      </c>
      <c r="Q93" s="21"/>
      <c r="R93" s="16"/>
      <c r="T93" s="176" t="s">
        <v>431</v>
      </c>
      <c r="W93" s="107">
        <v>19</v>
      </c>
      <c r="X93" s="21"/>
      <c r="Y93" s="21"/>
      <c r="Z93" s="16"/>
      <c r="AA93" s="11"/>
      <c r="AB93" s="11"/>
      <c r="AC93" s="11"/>
    </row>
    <row r="94" spans="1:29" ht="15">
      <c r="A94" s="107">
        <v>20</v>
      </c>
      <c r="B94" s="21"/>
      <c r="C94" s="21"/>
      <c r="D94" s="168" t="s">
        <v>395</v>
      </c>
      <c r="E94" s="168"/>
      <c r="F94" s="168"/>
      <c r="G94" s="168"/>
      <c r="H94" s="106">
        <v>20</v>
      </c>
      <c r="J94" s="224"/>
      <c r="K94" s="1"/>
      <c r="L94" s="128"/>
      <c r="M94" s="176" t="s">
        <v>432</v>
      </c>
      <c r="N94" s="142" t="s">
        <v>433</v>
      </c>
      <c r="O94" s="129"/>
      <c r="P94" s="106">
        <v>20</v>
      </c>
      <c r="Q94" s="16"/>
      <c r="R94" s="16"/>
      <c r="S94" s="16"/>
      <c r="T94" s="176" t="s">
        <v>431</v>
      </c>
      <c r="U94" s="16"/>
      <c r="V94" s="16"/>
      <c r="W94" s="107">
        <v>20</v>
      </c>
      <c r="X94" s="21"/>
      <c r="Y94" s="16"/>
      <c r="Z94" s="16"/>
      <c r="AA94" s="11"/>
      <c r="AB94" s="11"/>
      <c r="AC94" s="11"/>
    </row>
    <row r="95" spans="1:29" ht="15">
      <c r="A95" s="107">
        <v>21</v>
      </c>
      <c r="B95" s="21"/>
      <c r="C95" s="21"/>
      <c r="D95" s="117" t="s">
        <v>393</v>
      </c>
      <c r="E95" s="117"/>
      <c r="F95" s="117"/>
      <c r="G95" s="117"/>
      <c r="H95" s="106">
        <v>21</v>
      </c>
      <c r="J95" s="216"/>
      <c r="K95" s="1"/>
      <c r="L95" s="169" t="s">
        <v>434</v>
      </c>
      <c r="M95" s="176" t="s">
        <v>432</v>
      </c>
      <c r="N95" s="172"/>
      <c r="O95" s="172"/>
      <c r="P95" s="106">
        <v>21</v>
      </c>
      <c r="Q95" s="16"/>
      <c r="R95" s="16"/>
      <c r="S95" s="169" t="s">
        <v>435</v>
      </c>
      <c r="T95" s="21"/>
      <c r="U95" s="21"/>
      <c r="V95" s="21"/>
      <c r="W95" s="107">
        <v>21</v>
      </c>
      <c r="X95" s="16"/>
      <c r="Y95" s="16"/>
      <c r="Z95" s="117" t="s">
        <v>352</v>
      </c>
      <c r="AA95" s="130"/>
      <c r="AB95" s="130"/>
      <c r="AC95" s="130"/>
    </row>
    <row r="96" spans="1:29" ht="15">
      <c r="A96" s="107">
        <v>22</v>
      </c>
      <c r="B96" s="21"/>
      <c r="C96" s="21"/>
      <c r="E96" s="174" t="s">
        <v>436</v>
      </c>
      <c r="H96" s="107">
        <v>22</v>
      </c>
      <c r="K96" s="1"/>
      <c r="L96" s="132"/>
      <c r="M96" s="172"/>
      <c r="N96" s="172"/>
      <c r="O96" s="172"/>
      <c r="P96" s="107">
        <v>22</v>
      </c>
      <c r="Q96" s="16"/>
      <c r="R96" s="16"/>
      <c r="S96" s="16"/>
      <c r="T96" s="21"/>
      <c r="U96" s="21"/>
      <c r="V96" s="21"/>
      <c r="W96" s="107">
        <v>22</v>
      </c>
      <c r="X96" s="16"/>
      <c r="Y96" s="16"/>
    </row>
    <row r="97" spans="1:29" ht="15">
      <c r="A97" s="106">
        <v>23</v>
      </c>
      <c r="B97" s="21"/>
      <c r="C97" s="21"/>
      <c r="D97" s="177" t="s">
        <v>437</v>
      </c>
      <c r="E97" s="174" t="s">
        <v>436</v>
      </c>
      <c r="F97" s="142" t="s">
        <v>438</v>
      </c>
      <c r="G97" s="111"/>
      <c r="H97" s="107">
        <v>23</v>
      </c>
      <c r="I97" s="21"/>
      <c r="L97" s="117" t="s">
        <v>393</v>
      </c>
      <c r="M97" s="117"/>
      <c r="N97" s="117"/>
      <c r="O97" s="117"/>
      <c r="P97" s="107">
        <v>23</v>
      </c>
      <c r="Q97" s="21"/>
      <c r="R97" s="16"/>
      <c r="S97" s="117" t="s">
        <v>393</v>
      </c>
      <c r="T97" s="176" t="s">
        <v>439</v>
      </c>
      <c r="U97" s="152"/>
      <c r="V97" s="152"/>
      <c r="W97" s="107">
        <v>23</v>
      </c>
      <c r="X97" s="16"/>
      <c r="Y97" s="16"/>
      <c r="Z97" s="16"/>
      <c r="AA97" s="11"/>
      <c r="AB97" s="11"/>
      <c r="AC97" s="11"/>
    </row>
    <row r="98" spans="1:29" ht="15">
      <c r="A98" s="106">
        <v>24</v>
      </c>
      <c r="B98" s="21"/>
      <c r="C98" s="21"/>
      <c r="E98" s="174" t="s">
        <v>440</v>
      </c>
      <c r="F98" s="111"/>
      <c r="G98" s="111"/>
      <c r="H98" s="107">
        <v>24</v>
      </c>
      <c r="I98" s="21"/>
      <c r="L98" s="178" t="s">
        <v>395</v>
      </c>
      <c r="M98" s="178"/>
      <c r="N98" s="178"/>
      <c r="O98" s="178"/>
      <c r="P98" s="107">
        <v>24</v>
      </c>
      <c r="Q98" s="21"/>
      <c r="R98" s="16"/>
      <c r="S98" s="168" t="s">
        <v>395</v>
      </c>
      <c r="T98" s="176" t="s">
        <v>439</v>
      </c>
      <c r="U98" s="168"/>
      <c r="V98" s="168"/>
      <c r="W98" s="153">
        <v>24</v>
      </c>
      <c r="X98" s="21"/>
      <c r="Y98" s="16"/>
      <c r="Z98" s="179" t="s">
        <v>441</v>
      </c>
      <c r="AA98" s="11"/>
      <c r="AB98" s="11"/>
      <c r="AC98" s="11"/>
    </row>
    <row r="99" spans="1:29" ht="15">
      <c r="A99" s="107">
        <v>25</v>
      </c>
      <c r="B99" s="21"/>
      <c r="C99" s="21"/>
      <c r="D99" s="111"/>
      <c r="E99" s="111"/>
      <c r="F99" s="111"/>
      <c r="G99" s="111"/>
      <c r="H99" s="107">
        <v>25</v>
      </c>
      <c r="I99" s="21"/>
      <c r="L99" s="117" t="s">
        <v>393</v>
      </c>
      <c r="M99" s="174" t="s">
        <v>442</v>
      </c>
      <c r="N99" s="117"/>
      <c r="O99" s="117"/>
      <c r="P99" s="107">
        <v>25</v>
      </c>
      <c r="Q99" s="16"/>
      <c r="R99" s="16"/>
      <c r="T99" s="176" t="s">
        <v>439</v>
      </c>
      <c r="W99" s="106">
        <v>25</v>
      </c>
      <c r="X99" s="21"/>
      <c r="Y99" s="16"/>
      <c r="Z99" s="179" t="s">
        <v>443</v>
      </c>
      <c r="AA99" s="11"/>
      <c r="AB99" s="11"/>
      <c r="AC99" s="11"/>
    </row>
    <row r="100" spans="1:29" ht="15">
      <c r="A100" s="107">
        <v>26</v>
      </c>
      <c r="B100" s="21"/>
      <c r="C100" s="21"/>
      <c r="D100" s="117" t="s">
        <v>393</v>
      </c>
      <c r="E100" s="117"/>
      <c r="F100" s="117"/>
      <c r="G100" s="117"/>
      <c r="H100" s="107">
        <v>26</v>
      </c>
      <c r="I100" s="21"/>
      <c r="M100" s="174" t="s">
        <v>444</v>
      </c>
      <c r="P100" s="106">
        <v>26</v>
      </c>
      <c r="Q100" s="223" t="s">
        <v>347</v>
      </c>
      <c r="R100" s="225" t="s">
        <v>348</v>
      </c>
      <c r="S100" s="176" t="s">
        <v>439</v>
      </c>
      <c r="T100" s="167" t="s">
        <v>446</v>
      </c>
      <c r="U100" s="16"/>
      <c r="V100" s="16"/>
      <c r="W100" s="160">
        <v>26</v>
      </c>
      <c r="X100" s="21"/>
      <c r="Y100" s="16"/>
      <c r="Z100" s="16"/>
      <c r="AA100" s="11"/>
      <c r="AB100" s="11"/>
      <c r="AC100" s="11"/>
    </row>
    <row r="101" spans="1:29" ht="15">
      <c r="A101" s="107">
        <v>27</v>
      </c>
      <c r="B101" s="21"/>
      <c r="C101" s="21"/>
      <c r="D101" s="168" t="s">
        <v>395</v>
      </c>
      <c r="E101" s="168"/>
      <c r="F101" s="168"/>
      <c r="G101" s="168"/>
      <c r="H101" s="106">
        <v>27</v>
      </c>
      <c r="I101" s="21"/>
      <c r="L101" s="169" t="s">
        <v>447</v>
      </c>
      <c r="M101" s="174" t="s">
        <v>444</v>
      </c>
      <c r="N101" s="134"/>
      <c r="O101" s="134"/>
      <c r="P101" s="106">
        <v>27</v>
      </c>
      <c r="Q101" s="224"/>
      <c r="R101" s="224"/>
      <c r="S101" s="169" t="s">
        <v>448</v>
      </c>
      <c r="T101" s="16"/>
      <c r="U101" s="16"/>
      <c r="V101" s="16"/>
      <c r="W101" s="107">
        <v>27</v>
      </c>
      <c r="X101" s="21"/>
      <c r="Y101" s="16"/>
      <c r="Z101" s="16"/>
      <c r="AA101" s="11"/>
      <c r="AB101" s="11"/>
      <c r="AC101" s="11"/>
    </row>
    <row r="102" spans="1:29" ht="15">
      <c r="A102" s="107">
        <v>28</v>
      </c>
      <c r="B102" s="21"/>
      <c r="C102" s="21"/>
      <c r="D102" s="117" t="s">
        <v>393</v>
      </c>
      <c r="E102" s="117"/>
      <c r="F102" s="117"/>
      <c r="G102" s="117"/>
      <c r="H102" s="106">
        <v>28</v>
      </c>
      <c r="I102" s="21"/>
      <c r="L102" s="172"/>
      <c r="M102" s="167" t="s">
        <v>450</v>
      </c>
      <c r="N102" s="134"/>
      <c r="O102" s="134"/>
      <c r="P102" s="106">
        <v>28</v>
      </c>
      <c r="Q102" s="224"/>
      <c r="R102" s="224"/>
      <c r="S102" s="16"/>
      <c r="T102" s="16"/>
      <c r="U102" s="16"/>
      <c r="V102" s="16"/>
      <c r="W102" s="107">
        <v>28</v>
      </c>
      <c r="X102" s="21"/>
      <c r="Y102" s="16"/>
      <c r="Z102" s="117" t="s">
        <v>352</v>
      </c>
      <c r="AA102" s="130"/>
      <c r="AB102" s="130"/>
      <c r="AC102" s="130"/>
    </row>
    <row r="103" spans="1:29" ht="15">
      <c r="A103" s="107">
        <v>29</v>
      </c>
      <c r="B103" s="21"/>
      <c r="C103" s="21"/>
      <c r="H103" s="21"/>
      <c r="I103" s="21"/>
      <c r="L103" s="132"/>
      <c r="M103" s="134"/>
      <c r="N103" s="134"/>
      <c r="O103" s="134"/>
      <c r="P103" s="107">
        <v>29</v>
      </c>
      <c r="Q103" s="224"/>
      <c r="R103" s="224"/>
      <c r="S103" s="16"/>
      <c r="T103" s="16"/>
      <c r="U103" s="16"/>
      <c r="V103" s="16"/>
      <c r="W103" s="107">
        <v>29</v>
      </c>
      <c r="X103" s="21"/>
      <c r="Y103" s="16"/>
    </row>
    <row r="104" spans="1:29" ht="15">
      <c r="A104" s="106">
        <v>30</v>
      </c>
      <c r="B104" s="21"/>
      <c r="C104" s="21"/>
      <c r="D104" s="111"/>
      <c r="E104" s="111"/>
      <c r="F104" s="111"/>
      <c r="G104" s="111"/>
      <c r="H104" s="21"/>
      <c r="I104" s="21"/>
      <c r="J104" s="21"/>
      <c r="K104" s="21"/>
      <c r="L104" s="16"/>
      <c r="M104" s="16"/>
      <c r="N104" s="16"/>
      <c r="O104" s="16"/>
      <c r="P104" s="107">
        <v>30</v>
      </c>
      <c r="Q104" s="224"/>
      <c r="R104" s="224"/>
      <c r="S104" s="16"/>
      <c r="T104" s="16"/>
      <c r="U104" s="16"/>
      <c r="V104" s="16"/>
      <c r="W104" s="107">
        <v>30</v>
      </c>
      <c r="X104" s="21"/>
      <c r="Y104" s="21"/>
      <c r="Z104" s="16"/>
      <c r="AA104" s="11"/>
      <c r="AB104" s="11"/>
      <c r="AC104" s="11"/>
    </row>
    <row r="105" spans="1:29" ht="15">
      <c r="A105" s="106">
        <v>31</v>
      </c>
      <c r="B105" s="21"/>
      <c r="C105" s="21"/>
      <c r="D105" s="177" t="s">
        <v>452</v>
      </c>
      <c r="E105" s="183"/>
      <c r="F105" s="184"/>
      <c r="G105" s="25"/>
      <c r="H105" s="21"/>
      <c r="I105" s="21"/>
      <c r="J105" s="21"/>
      <c r="K105" s="21"/>
      <c r="L105" s="16"/>
      <c r="M105" s="16"/>
      <c r="N105" s="16"/>
      <c r="O105" s="16"/>
      <c r="P105" s="107">
        <v>31</v>
      </c>
      <c r="Q105" s="224"/>
      <c r="R105" s="224"/>
      <c r="S105" s="16"/>
      <c r="T105" s="16"/>
      <c r="U105" s="16"/>
      <c r="V105" s="16"/>
      <c r="W105" s="107"/>
      <c r="X105" s="21"/>
      <c r="Y105" s="21"/>
      <c r="Z105" s="21"/>
      <c r="AA105" s="1"/>
      <c r="AB105" s="1"/>
      <c r="AC105" s="1"/>
    </row>
    <row r="106" spans="1:29" ht="13">
      <c r="D106" s="180"/>
      <c r="E106" s="180"/>
      <c r="F106" s="180"/>
      <c r="G106" s="180"/>
    </row>
    <row r="107" spans="1:29" ht="15">
      <c r="D107" s="142" t="s">
        <v>453</v>
      </c>
      <c r="E107" s="180"/>
      <c r="F107" s="180"/>
      <c r="G107" s="180"/>
    </row>
    <row r="108" spans="1:29" ht="15">
      <c r="D108" s="167" t="s">
        <v>454</v>
      </c>
      <c r="E108" s="180"/>
      <c r="F108" s="180"/>
      <c r="G108" s="180"/>
    </row>
    <row r="109" spans="1:29" ht="15">
      <c r="D109" s="185" t="s">
        <v>455</v>
      </c>
      <c r="E109" s="180"/>
      <c r="F109" s="180"/>
      <c r="G109" s="180"/>
    </row>
    <row r="110" spans="1:29" ht="13">
      <c r="D110" s="180"/>
      <c r="E110" s="180"/>
      <c r="F110" s="180"/>
      <c r="G110" s="180"/>
    </row>
    <row r="111" spans="1:29" ht="13">
      <c r="D111" s="180"/>
      <c r="E111" s="180"/>
      <c r="F111" s="180"/>
      <c r="G111" s="180"/>
    </row>
    <row r="112" spans="1:29" ht="13">
      <c r="D112" s="180"/>
      <c r="E112" s="180"/>
      <c r="F112" s="180"/>
      <c r="G112" s="180"/>
    </row>
    <row r="113" spans="4:7" ht="13">
      <c r="D113" s="180"/>
      <c r="E113" s="180"/>
      <c r="F113" s="180"/>
      <c r="G113" s="180"/>
    </row>
    <row r="114" spans="4:7" ht="13">
      <c r="D114" s="180"/>
      <c r="E114" s="180"/>
      <c r="F114" s="180"/>
      <c r="G114" s="180"/>
    </row>
    <row r="115" spans="4:7" ht="13">
      <c r="D115" s="180"/>
      <c r="E115" s="180"/>
      <c r="F115" s="180"/>
      <c r="G115" s="180"/>
    </row>
    <row r="116" spans="4:7" ht="13">
      <c r="D116" s="180"/>
      <c r="E116" s="180"/>
      <c r="F116" s="180"/>
      <c r="G116" s="180"/>
    </row>
    <row r="117" spans="4:7" ht="13">
      <c r="D117" s="180"/>
      <c r="E117" s="180"/>
      <c r="F117" s="180"/>
      <c r="G117" s="180"/>
    </row>
    <row r="118" spans="4:7" ht="13">
      <c r="D118" s="180"/>
      <c r="E118" s="180"/>
      <c r="F118" s="180"/>
      <c r="G118" s="180"/>
    </row>
    <row r="119" spans="4:7" ht="13">
      <c r="D119" s="180"/>
      <c r="E119" s="180"/>
      <c r="F119" s="180"/>
      <c r="G119" s="180"/>
    </row>
    <row r="120" spans="4:7" ht="13">
      <c r="D120" s="180"/>
      <c r="E120" s="180"/>
      <c r="F120" s="180"/>
      <c r="G120" s="180"/>
    </row>
    <row r="121" spans="4:7" ht="13">
      <c r="D121" s="180"/>
      <c r="E121" s="180"/>
      <c r="F121" s="180"/>
      <c r="G121" s="180"/>
    </row>
    <row r="122" spans="4:7" ht="13">
      <c r="D122" s="180"/>
      <c r="E122" s="180"/>
      <c r="F122" s="180"/>
      <c r="G122" s="180"/>
    </row>
    <row r="123" spans="4:7" ht="13">
      <c r="D123" s="180"/>
      <c r="E123" s="180"/>
      <c r="F123" s="180"/>
      <c r="G123" s="180"/>
    </row>
    <row r="124" spans="4:7" ht="13">
      <c r="D124" s="180"/>
      <c r="E124" s="180"/>
      <c r="F124" s="180"/>
      <c r="G124" s="180"/>
    </row>
    <row r="125" spans="4:7" ht="13">
      <c r="D125" s="180"/>
      <c r="E125" s="180"/>
      <c r="F125" s="180"/>
      <c r="G125" s="180"/>
    </row>
    <row r="126" spans="4:7" ht="13">
      <c r="D126" s="180"/>
      <c r="E126" s="180"/>
      <c r="F126" s="180"/>
      <c r="G126" s="180"/>
    </row>
    <row r="127" spans="4:7" ht="13">
      <c r="D127" s="180"/>
      <c r="E127" s="180"/>
      <c r="F127" s="180"/>
      <c r="G127" s="180"/>
    </row>
    <row r="128" spans="4:7" ht="13">
      <c r="D128" s="180"/>
      <c r="E128" s="180"/>
      <c r="F128" s="180"/>
      <c r="G128" s="180"/>
    </row>
    <row r="129" spans="4:7" ht="13">
      <c r="D129" s="180"/>
      <c r="E129" s="180"/>
      <c r="F129" s="180"/>
      <c r="G129" s="180"/>
    </row>
    <row r="130" spans="4:7" ht="13">
      <c r="D130" s="180"/>
      <c r="E130" s="180"/>
      <c r="F130" s="180"/>
      <c r="G130" s="180"/>
    </row>
    <row r="131" spans="4:7" ht="13">
      <c r="D131" s="180"/>
      <c r="E131" s="180"/>
      <c r="F131" s="180"/>
      <c r="G131" s="180"/>
    </row>
    <row r="132" spans="4:7" ht="13">
      <c r="D132" s="180"/>
      <c r="E132" s="180"/>
      <c r="F132" s="180"/>
      <c r="G132" s="180"/>
    </row>
    <row r="133" spans="4:7" ht="13">
      <c r="D133" s="180"/>
      <c r="E133" s="180"/>
      <c r="F133" s="180"/>
      <c r="G133" s="180"/>
    </row>
    <row r="134" spans="4:7" ht="13">
      <c r="D134" s="180"/>
      <c r="E134" s="180"/>
      <c r="F134" s="180"/>
      <c r="G134" s="180"/>
    </row>
    <row r="135" spans="4:7" ht="13">
      <c r="D135" s="180"/>
      <c r="E135" s="180"/>
      <c r="F135" s="180"/>
      <c r="G135" s="180"/>
    </row>
    <row r="136" spans="4:7" ht="13">
      <c r="D136" s="180"/>
      <c r="E136" s="180"/>
      <c r="F136" s="180"/>
      <c r="G136" s="180"/>
    </row>
    <row r="137" spans="4:7" ht="13">
      <c r="D137" s="180"/>
      <c r="E137" s="180"/>
      <c r="F137" s="180"/>
      <c r="G137" s="180"/>
    </row>
    <row r="138" spans="4:7" ht="13">
      <c r="D138" s="180"/>
      <c r="E138" s="180"/>
      <c r="F138" s="180"/>
      <c r="G138" s="180"/>
    </row>
    <row r="139" spans="4:7" ht="13">
      <c r="D139" s="180"/>
      <c r="E139" s="180"/>
      <c r="F139" s="180"/>
      <c r="G139" s="180"/>
    </row>
    <row r="140" spans="4:7" ht="13">
      <c r="D140" s="180"/>
      <c r="E140" s="180"/>
      <c r="F140" s="180"/>
      <c r="G140" s="180"/>
    </row>
    <row r="141" spans="4:7" ht="13">
      <c r="D141" s="180"/>
      <c r="E141" s="180"/>
      <c r="F141" s="180"/>
      <c r="G141" s="180"/>
    </row>
    <row r="142" spans="4:7" ht="13">
      <c r="D142" s="180"/>
      <c r="E142" s="180"/>
      <c r="F142" s="180"/>
      <c r="G142" s="180"/>
    </row>
    <row r="143" spans="4:7" ht="13">
      <c r="D143" s="180"/>
      <c r="E143" s="180"/>
      <c r="F143" s="180"/>
      <c r="G143" s="180"/>
    </row>
    <row r="144" spans="4:7" ht="13">
      <c r="D144" s="180"/>
      <c r="E144" s="180"/>
      <c r="F144" s="180"/>
      <c r="G144" s="180"/>
    </row>
    <row r="145" spans="4:7" ht="13">
      <c r="D145" s="180"/>
      <c r="E145" s="180"/>
      <c r="F145" s="180"/>
      <c r="G145" s="180"/>
    </row>
    <row r="146" spans="4:7" ht="13">
      <c r="D146" s="180"/>
      <c r="E146" s="180"/>
      <c r="F146" s="180"/>
      <c r="G146" s="180"/>
    </row>
    <row r="147" spans="4:7" ht="13">
      <c r="D147" s="180"/>
      <c r="E147" s="180"/>
      <c r="F147" s="180"/>
      <c r="G147" s="180"/>
    </row>
    <row r="148" spans="4:7" ht="13">
      <c r="D148" s="180"/>
      <c r="E148" s="180"/>
      <c r="F148" s="180"/>
      <c r="G148" s="180"/>
    </row>
    <row r="149" spans="4:7" ht="13">
      <c r="D149" s="180"/>
      <c r="E149" s="180"/>
      <c r="F149" s="180"/>
      <c r="G149" s="180"/>
    </row>
    <row r="150" spans="4:7" ht="13">
      <c r="D150" s="180"/>
      <c r="E150" s="180"/>
      <c r="F150" s="180"/>
      <c r="G150" s="180"/>
    </row>
    <row r="151" spans="4:7" ht="13">
      <c r="D151" s="180"/>
      <c r="E151" s="180"/>
      <c r="F151" s="180"/>
      <c r="G151" s="180"/>
    </row>
    <row r="152" spans="4:7" ht="13">
      <c r="D152" s="180"/>
      <c r="E152" s="180"/>
      <c r="F152" s="180"/>
      <c r="G152" s="180"/>
    </row>
    <row r="153" spans="4:7" ht="13">
      <c r="D153" s="180"/>
      <c r="E153" s="180"/>
      <c r="F153" s="180"/>
      <c r="G153" s="180"/>
    </row>
    <row r="154" spans="4:7" ht="13">
      <c r="D154" s="180"/>
      <c r="E154" s="180"/>
      <c r="F154" s="180"/>
      <c r="G154" s="180"/>
    </row>
    <row r="155" spans="4:7" ht="13">
      <c r="D155" s="180"/>
      <c r="E155" s="180"/>
      <c r="F155" s="180"/>
      <c r="G155" s="180"/>
    </row>
    <row r="156" spans="4:7" ht="13">
      <c r="D156" s="180"/>
      <c r="E156" s="180"/>
      <c r="F156" s="180"/>
      <c r="G156" s="180"/>
    </row>
    <row r="157" spans="4:7" ht="13">
      <c r="D157" s="180"/>
      <c r="E157" s="180"/>
      <c r="F157" s="180"/>
      <c r="G157" s="180"/>
    </row>
    <row r="158" spans="4:7" ht="13">
      <c r="D158" s="180"/>
      <c r="E158" s="180"/>
      <c r="F158" s="180"/>
      <c r="G158" s="180"/>
    </row>
    <row r="159" spans="4:7" ht="13">
      <c r="D159" s="180"/>
      <c r="E159" s="180"/>
      <c r="F159" s="180"/>
      <c r="G159" s="180"/>
    </row>
    <row r="160" spans="4:7" ht="13">
      <c r="D160" s="180"/>
      <c r="E160" s="180"/>
      <c r="F160" s="180"/>
      <c r="G160" s="180"/>
    </row>
    <row r="161" spans="4:7" ht="13">
      <c r="D161" s="180"/>
      <c r="E161" s="180"/>
      <c r="F161" s="180"/>
      <c r="G161" s="180"/>
    </row>
    <row r="162" spans="4:7" ht="13">
      <c r="D162" s="180"/>
      <c r="E162" s="180"/>
      <c r="F162" s="180"/>
      <c r="G162" s="180"/>
    </row>
    <row r="163" spans="4:7" ht="13">
      <c r="D163" s="180"/>
      <c r="E163" s="180"/>
      <c r="F163" s="180"/>
      <c r="G163" s="180"/>
    </row>
    <row r="164" spans="4:7" ht="13">
      <c r="D164" s="180"/>
      <c r="E164" s="180"/>
      <c r="F164" s="180"/>
      <c r="G164" s="180"/>
    </row>
    <row r="165" spans="4:7" ht="13">
      <c r="D165" s="180"/>
      <c r="E165" s="180"/>
      <c r="F165" s="180"/>
      <c r="G165" s="180"/>
    </row>
    <row r="166" spans="4:7" ht="13">
      <c r="D166" s="180"/>
      <c r="E166" s="180"/>
      <c r="F166" s="180"/>
      <c r="G166" s="180"/>
    </row>
    <row r="167" spans="4:7" ht="13">
      <c r="D167" s="180"/>
      <c r="E167" s="180"/>
      <c r="F167" s="180"/>
      <c r="G167" s="180"/>
    </row>
    <row r="168" spans="4:7" ht="13">
      <c r="D168" s="180"/>
      <c r="E168" s="180"/>
      <c r="F168" s="180"/>
      <c r="G168" s="180"/>
    </row>
    <row r="169" spans="4:7" ht="13">
      <c r="D169" s="180"/>
      <c r="E169" s="180"/>
      <c r="F169" s="180"/>
      <c r="G169" s="180"/>
    </row>
    <row r="170" spans="4:7" ht="13">
      <c r="D170" s="180"/>
      <c r="E170" s="180"/>
      <c r="F170" s="180"/>
      <c r="G170" s="180"/>
    </row>
    <row r="171" spans="4:7" ht="13">
      <c r="D171" s="180"/>
      <c r="E171" s="180"/>
      <c r="F171" s="180"/>
      <c r="G171" s="180"/>
    </row>
    <row r="172" spans="4:7" ht="13">
      <c r="D172" s="180"/>
      <c r="E172" s="180"/>
      <c r="F172" s="180"/>
      <c r="G172" s="180"/>
    </row>
    <row r="173" spans="4:7" ht="13">
      <c r="D173" s="180"/>
      <c r="E173" s="180"/>
      <c r="F173" s="180"/>
      <c r="G173" s="180"/>
    </row>
    <row r="174" spans="4:7" ht="13">
      <c r="D174" s="180"/>
      <c r="E174" s="180"/>
      <c r="F174" s="180"/>
      <c r="G174" s="180"/>
    </row>
    <row r="175" spans="4:7" ht="13">
      <c r="D175" s="180"/>
      <c r="E175" s="180"/>
      <c r="F175" s="180"/>
      <c r="G175" s="180"/>
    </row>
    <row r="176" spans="4:7" ht="13">
      <c r="D176" s="180"/>
      <c r="E176" s="180"/>
      <c r="F176" s="180"/>
      <c r="G176" s="180"/>
    </row>
    <row r="177" spans="4:7" ht="13">
      <c r="D177" s="180"/>
      <c r="E177" s="180"/>
      <c r="F177" s="180"/>
      <c r="G177" s="180"/>
    </row>
    <row r="178" spans="4:7" ht="13">
      <c r="D178" s="180"/>
      <c r="E178" s="180"/>
      <c r="F178" s="180"/>
      <c r="G178" s="180"/>
    </row>
    <row r="179" spans="4:7" ht="13">
      <c r="D179" s="180"/>
      <c r="E179" s="180"/>
      <c r="F179" s="180"/>
      <c r="G179" s="180"/>
    </row>
    <row r="180" spans="4:7" ht="13">
      <c r="D180" s="180"/>
      <c r="E180" s="180"/>
      <c r="F180" s="180"/>
      <c r="G180" s="180"/>
    </row>
    <row r="181" spans="4:7" ht="13">
      <c r="D181" s="180"/>
      <c r="E181" s="180"/>
      <c r="F181" s="180"/>
      <c r="G181" s="180"/>
    </row>
    <row r="182" spans="4:7" ht="13">
      <c r="D182" s="180"/>
      <c r="E182" s="180"/>
      <c r="F182" s="180"/>
      <c r="G182" s="180"/>
    </row>
    <row r="183" spans="4:7" ht="13">
      <c r="D183" s="180"/>
      <c r="E183" s="180"/>
      <c r="F183" s="180"/>
      <c r="G183" s="180"/>
    </row>
    <row r="184" spans="4:7" ht="13">
      <c r="D184" s="180"/>
      <c r="E184" s="180"/>
      <c r="F184" s="180"/>
      <c r="G184" s="180"/>
    </row>
    <row r="185" spans="4:7" ht="13">
      <c r="D185" s="180"/>
      <c r="E185" s="180"/>
      <c r="F185" s="180"/>
      <c r="G185" s="180"/>
    </row>
    <row r="186" spans="4:7" ht="13">
      <c r="D186" s="180"/>
      <c r="E186" s="180"/>
      <c r="F186" s="180"/>
      <c r="G186" s="180"/>
    </row>
    <row r="187" spans="4:7" ht="13">
      <c r="D187" s="180"/>
      <c r="E187" s="180"/>
      <c r="F187" s="180"/>
      <c r="G187" s="180"/>
    </row>
    <row r="188" spans="4:7" ht="13">
      <c r="D188" s="180"/>
      <c r="E188" s="180"/>
      <c r="F188" s="180"/>
      <c r="G188" s="180"/>
    </row>
    <row r="189" spans="4:7" ht="13">
      <c r="D189" s="180"/>
      <c r="E189" s="180"/>
      <c r="F189" s="180"/>
      <c r="G189" s="180"/>
    </row>
    <row r="190" spans="4:7" ht="13">
      <c r="D190" s="180"/>
      <c r="E190" s="180"/>
      <c r="F190" s="180"/>
      <c r="G190" s="180"/>
    </row>
    <row r="191" spans="4:7" ht="13">
      <c r="D191" s="180"/>
      <c r="E191" s="180"/>
      <c r="F191" s="180"/>
      <c r="G191" s="180"/>
    </row>
    <row r="192" spans="4:7" ht="13">
      <c r="D192" s="180"/>
      <c r="E192" s="180"/>
      <c r="F192" s="180"/>
      <c r="G192" s="180"/>
    </row>
    <row r="193" spans="4:7" ht="13">
      <c r="D193" s="180"/>
      <c r="E193" s="180"/>
      <c r="F193" s="180"/>
      <c r="G193" s="180"/>
    </row>
    <row r="194" spans="4:7" ht="13">
      <c r="D194" s="180"/>
      <c r="E194" s="180"/>
      <c r="F194" s="180"/>
      <c r="G194" s="180"/>
    </row>
    <row r="195" spans="4:7" ht="13">
      <c r="D195" s="180"/>
      <c r="E195" s="180"/>
      <c r="F195" s="180"/>
      <c r="G195" s="180"/>
    </row>
    <row r="196" spans="4:7" ht="13">
      <c r="D196" s="180"/>
      <c r="E196" s="180"/>
      <c r="F196" s="180"/>
      <c r="G196" s="180"/>
    </row>
    <row r="197" spans="4:7" ht="13">
      <c r="D197" s="180"/>
      <c r="E197" s="180"/>
      <c r="F197" s="180"/>
      <c r="G197" s="180"/>
    </row>
    <row r="198" spans="4:7" ht="13">
      <c r="D198" s="180"/>
      <c r="E198" s="180"/>
      <c r="F198" s="180"/>
      <c r="G198" s="180"/>
    </row>
    <row r="199" spans="4:7" ht="13">
      <c r="D199" s="180"/>
      <c r="E199" s="180"/>
      <c r="F199" s="180"/>
      <c r="G199" s="180"/>
    </row>
    <row r="200" spans="4:7" ht="13">
      <c r="D200" s="180"/>
      <c r="E200" s="180"/>
      <c r="F200" s="180"/>
      <c r="G200" s="180"/>
    </row>
    <row r="201" spans="4:7" ht="13">
      <c r="D201" s="180"/>
      <c r="E201" s="180"/>
      <c r="F201" s="180"/>
      <c r="G201" s="180"/>
    </row>
    <row r="202" spans="4:7" ht="13">
      <c r="D202" s="180"/>
      <c r="E202" s="180"/>
      <c r="F202" s="180"/>
      <c r="G202" s="180"/>
    </row>
    <row r="203" spans="4:7" ht="13">
      <c r="D203" s="180"/>
      <c r="E203" s="180"/>
      <c r="F203" s="180"/>
      <c r="G203" s="180"/>
    </row>
    <row r="204" spans="4:7" ht="13">
      <c r="D204" s="180"/>
      <c r="E204" s="180"/>
      <c r="F204" s="180"/>
      <c r="G204" s="180"/>
    </row>
    <row r="205" spans="4:7" ht="13">
      <c r="D205" s="180"/>
      <c r="E205" s="180"/>
      <c r="F205" s="180"/>
      <c r="G205" s="180"/>
    </row>
    <row r="206" spans="4:7" ht="13">
      <c r="D206" s="180"/>
      <c r="E206" s="180"/>
      <c r="F206" s="180"/>
      <c r="G206" s="180"/>
    </row>
    <row r="207" spans="4:7" ht="13">
      <c r="D207" s="180"/>
      <c r="E207" s="180"/>
      <c r="F207" s="180"/>
      <c r="G207" s="180"/>
    </row>
    <row r="208" spans="4:7" ht="13">
      <c r="D208" s="180"/>
      <c r="E208" s="180"/>
      <c r="F208" s="180"/>
      <c r="G208" s="180"/>
    </row>
    <row r="209" spans="4:7" ht="13">
      <c r="D209" s="180"/>
      <c r="E209" s="180"/>
      <c r="F209" s="180"/>
      <c r="G209" s="180"/>
    </row>
    <row r="210" spans="4:7" ht="13">
      <c r="D210" s="180"/>
      <c r="E210" s="180"/>
      <c r="F210" s="180"/>
      <c r="G210" s="180"/>
    </row>
    <row r="211" spans="4:7" ht="13">
      <c r="D211" s="180"/>
      <c r="E211" s="180"/>
      <c r="F211" s="180"/>
      <c r="G211" s="180"/>
    </row>
    <row r="212" spans="4:7" ht="13">
      <c r="D212" s="180"/>
      <c r="E212" s="180"/>
      <c r="F212" s="180"/>
      <c r="G212" s="180"/>
    </row>
    <row r="213" spans="4:7" ht="13">
      <c r="D213" s="180"/>
      <c r="E213" s="180"/>
      <c r="F213" s="180"/>
      <c r="G213" s="180"/>
    </row>
    <row r="214" spans="4:7" ht="13">
      <c r="D214" s="180"/>
      <c r="E214" s="180"/>
      <c r="F214" s="180"/>
      <c r="G214" s="180"/>
    </row>
    <row r="215" spans="4:7" ht="13">
      <c r="D215" s="180"/>
      <c r="E215" s="180"/>
      <c r="F215" s="180"/>
      <c r="G215" s="180"/>
    </row>
    <row r="216" spans="4:7" ht="13">
      <c r="D216" s="180"/>
      <c r="E216" s="180"/>
      <c r="F216" s="180"/>
      <c r="G216" s="180"/>
    </row>
    <row r="217" spans="4:7" ht="13">
      <c r="D217" s="180"/>
      <c r="E217" s="180"/>
      <c r="F217" s="180"/>
      <c r="G217" s="180"/>
    </row>
    <row r="218" spans="4:7" ht="13">
      <c r="D218" s="180"/>
      <c r="E218" s="180"/>
      <c r="F218" s="180"/>
      <c r="G218" s="180"/>
    </row>
    <row r="219" spans="4:7" ht="13">
      <c r="D219" s="180"/>
      <c r="E219" s="180"/>
      <c r="F219" s="180"/>
      <c r="G219" s="180"/>
    </row>
    <row r="220" spans="4:7" ht="13">
      <c r="D220" s="180"/>
      <c r="E220" s="180"/>
      <c r="F220" s="180"/>
      <c r="G220" s="180"/>
    </row>
    <row r="221" spans="4:7" ht="13">
      <c r="D221" s="180"/>
      <c r="E221" s="180"/>
      <c r="F221" s="180"/>
      <c r="G221" s="180"/>
    </row>
    <row r="222" spans="4:7" ht="13">
      <c r="D222" s="180"/>
      <c r="E222" s="180"/>
      <c r="F222" s="180"/>
      <c r="G222" s="180"/>
    </row>
    <row r="223" spans="4:7" ht="13">
      <c r="D223" s="180"/>
      <c r="E223" s="180"/>
      <c r="F223" s="180"/>
      <c r="G223" s="180"/>
    </row>
    <row r="224" spans="4:7" ht="13">
      <c r="D224" s="180"/>
      <c r="E224" s="180"/>
      <c r="F224" s="180"/>
      <c r="G224" s="180"/>
    </row>
    <row r="225" spans="4:7" ht="13">
      <c r="D225" s="180"/>
      <c r="E225" s="180"/>
      <c r="F225" s="180"/>
      <c r="G225" s="180"/>
    </row>
    <row r="226" spans="4:7" ht="13">
      <c r="D226" s="180"/>
      <c r="E226" s="180"/>
      <c r="F226" s="180"/>
      <c r="G226" s="180"/>
    </row>
    <row r="227" spans="4:7" ht="13">
      <c r="D227" s="180"/>
      <c r="E227" s="180"/>
      <c r="F227" s="180"/>
      <c r="G227" s="180"/>
    </row>
    <row r="228" spans="4:7" ht="13">
      <c r="D228" s="180"/>
      <c r="E228" s="180"/>
      <c r="F228" s="180"/>
      <c r="G228" s="180"/>
    </row>
    <row r="229" spans="4:7" ht="13">
      <c r="D229" s="180"/>
      <c r="E229" s="180"/>
      <c r="F229" s="180"/>
      <c r="G229" s="180"/>
    </row>
    <row r="230" spans="4:7" ht="13">
      <c r="D230" s="180"/>
      <c r="E230" s="180"/>
      <c r="F230" s="180"/>
      <c r="G230" s="180"/>
    </row>
    <row r="231" spans="4:7" ht="13">
      <c r="D231" s="180"/>
      <c r="E231" s="180"/>
      <c r="F231" s="180"/>
      <c r="G231" s="180"/>
    </row>
    <row r="232" spans="4:7" ht="13">
      <c r="D232" s="180"/>
      <c r="E232" s="180"/>
      <c r="F232" s="180"/>
      <c r="G232" s="180"/>
    </row>
    <row r="233" spans="4:7" ht="13">
      <c r="D233" s="180"/>
      <c r="E233" s="180"/>
      <c r="F233" s="180"/>
      <c r="G233" s="180"/>
    </row>
    <row r="234" spans="4:7" ht="13">
      <c r="D234" s="180"/>
      <c r="E234" s="180"/>
      <c r="F234" s="180"/>
      <c r="G234" s="180"/>
    </row>
    <row r="235" spans="4:7" ht="13">
      <c r="D235" s="180"/>
      <c r="E235" s="180"/>
      <c r="F235" s="180"/>
      <c r="G235" s="180"/>
    </row>
    <row r="236" spans="4:7" ht="13">
      <c r="D236" s="180"/>
      <c r="E236" s="180"/>
      <c r="F236" s="180"/>
      <c r="G236" s="180"/>
    </row>
    <row r="237" spans="4:7" ht="13">
      <c r="D237" s="180"/>
      <c r="E237" s="180"/>
      <c r="F237" s="180"/>
      <c r="G237" s="180"/>
    </row>
    <row r="238" spans="4:7" ht="13">
      <c r="D238" s="180"/>
      <c r="E238" s="180"/>
      <c r="F238" s="180"/>
      <c r="G238" s="180"/>
    </row>
    <row r="239" spans="4:7" ht="13">
      <c r="D239" s="180"/>
      <c r="E239" s="180"/>
      <c r="F239" s="180"/>
      <c r="G239" s="180"/>
    </row>
    <row r="240" spans="4:7" ht="13">
      <c r="D240" s="180"/>
      <c r="E240" s="180"/>
      <c r="F240" s="180"/>
      <c r="G240" s="180"/>
    </row>
    <row r="241" spans="4:7" ht="13">
      <c r="D241" s="180"/>
      <c r="E241" s="180"/>
      <c r="F241" s="180"/>
      <c r="G241" s="180"/>
    </row>
    <row r="242" spans="4:7" ht="13">
      <c r="D242" s="180"/>
      <c r="E242" s="180"/>
      <c r="F242" s="180"/>
      <c r="G242" s="180"/>
    </row>
    <row r="243" spans="4:7" ht="13">
      <c r="D243" s="180"/>
      <c r="E243" s="180"/>
      <c r="F243" s="180"/>
      <c r="G243" s="180"/>
    </row>
    <row r="244" spans="4:7" ht="13">
      <c r="D244" s="180"/>
      <c r="E244" s="180"/>
      <c r="F244" s="180"/>
      <c r="G244" s="180"/>
    </row>
    <row r="245" spans="4:7" ht="13">
      <c r="D245" s="180"/>
      <c r="E245" s="180"/>
      <c r="F245" s="180"/>
      <c r="G245" s="180"/>
    </row>
    <row r="246" spans="4:7" ht="13">
      <c r="D246" s="180"/>
      <c r="E246" s="180"/>
      <c r="F246" s="180"/>
      <c r="G246" s="180"/>
    </row>
    <row r="247" spans="4:7" ht="13">
      <c r="D247" s="180"/>
      <c r="E247" s="180"/>
      <c r="F247" s="180"/>
      <c r="G247" s="180"/>
    </row>
    <row r="248" spans="4:7" ht="13">
      <c r="D248" s="180"/>
      <c r="E248" s="180"/>
      <c r="F248" s="180"/>
      <c r="G248" s="180"/>
    </row>
    <row r="249" spans="4:7" ht="13">
      <c r="D249" s="180"/>
      <c r="E249" s="180"/>
      <c r="F249" s="180"/>
      <c r="G249" s="180"/>
    </row>
    <row r="250" spans="4:7" ht="13">
      <c r="D250" s="180"/>
      <c r="E250" s="180"/>
      <c r="F250" s="180"/>
      <c r="G250" s="180"/>
    </row>
    <row r="251" spans="4:7" ht="13">
      <c r="D251" s="180"/>
      <c r="E251" s="180"/>
      <c r="F251" s="180"/>
      <c r="G251" s="180"/>
    </row>
    <row r="252" spans="4:7" ht="13">
      <c r="D252" s="180"/>
      <c r="E252" s="180"/>
      <c r="F252" s="180"/>
      <c r="G252" s="180"/>
    </row>
    <row r="253" spans="4:7" ht="13">
      <c r="D253" s="180"/>
      <c r="E253" s="180"/>
      <c r="F253" s="180"/>
      <c r="G253" s="180"/>
    </row>
    <row r="254" spans="4:7" ht="13">
      <c r="D254" s="180"/>
      <c r="E254" s="180"/>
      <c r="F254" s="180"/>
      <c r="G254" s="180"/>
    </row>
    <row r="255" spans="4:7" ht="13">
      <c r="D255" s="180"/>
      <c r="E255" s="180"/>
      <c r="F255" s="180"/>
      <c r="G255" s="180"/>
    </row>
    <row r="256" spans="4:7" ht="13">
      <c r="D256" s="180"/>
      <c r="E256" s="180"/>
      <c r="F256" s="180"/>
      <c r="G256" s="180"/>
    </row>
    <row r="257" spans="4:7" ht="13">
      <c r="D257" s="180"/>
      <c r="E257" s="180"/>
      <c r="F257" s="180"/>
      <c r="G257" s="180"/>
    </row>
    <row r="258" spans="4:7" ht="13">
      <c r="D258" s="180"/>
      <c r="E258" s="180"/>
      <c r="F258" s="180"/>
      <c r="G258" s="180"/>
    </row>
    <row r="259" spans="4:7" ht="13">
      <c r="D259" s="180"/>
      <c r="E259" s="180"/>
      <c r="F259" s="180"/>
      <c r="G259" s="180"/>
    </row>
    <row r="260" spans="4:7" ht="13">
      <c r="D260" s="180"/>
      <c r="E260" s="180"/>
      <c r="F260" s="180"/>
      <c r="G260" s="180"/>
    </row>
    <row r="261" spans="4:7" ht="13">
      <c r="D261" s="180"/>
      <c r="E261" s="180"/>
      <c r="F261" s="180"/>
      <c r="G261" s="180"/>
    </row>
    <row r="262" spans="4:7" ht="13">
      <c r="D262" s="180"/>
      <c r="E262" s="180"/>
      <c r="F262" s="180"/>
      <c r="G262" s="180"/>
    </row>
    <row r="263" spans="4:7" ht="13">
      <c r="D263" s="180"/>
      <c r="E263" s="180"/>
      <c r="F263" s="180"/>
      <c r="G263" s="180"/>
    </row>
    <row r="264" spans="4:7" ht="13">
      <c r="D264" s="180"/>
      <c r="E264" s="180"/>
      <c r="F264" s="180"/>
      <c r="G264" s="180"/>
    </row>
    <row r="265" spans="4:7" ht="13">
      <c r="D265" s="180"/>
      <c r="E265" s="180"/>
      <c r="F265" s="180"/>
      <c r="G265" s="180"/>
    </row>
    <row r="266" spans="4:7" ht="13">
      <c r="D266" s="180"/>
      <c r="E266" s="180"/>
      <c r="F266" s="180"/>
      <c r="G266" s="180"/>
    </row>
    <row r="267" spans="4:7" ht="13">
      <c r="D267" s="180"/>
      <c r="E267" s="180"/>
      <c r="F267" s="180"/>
      <c r="G267" s="180"/>
    </row>
    <row r="268" spans="4:7" ht="13">
      <c r="D268" s="180"/>
      <c r="E268" s="180"/>
      <c r="F268" s="180"/>
      <c r="G268" s="180"/>
    </row>
    <row r="269" spans="4:7" ht="13">
      <c r="D269" s="180"/>
      <c r="E269" s="180"/>
      <c r="F269" s="180"/>
      <c r="G269" s="180"/>
    </row>
    <row r="270" spans="4:7" ht="13">
      <c r="D270" s="180"/>
      <c r="E270" s="180"/>
      <c r="F270" s="180"/>
      <c r="G270" s="180"/>
    </row>
    <row r="271" spans="4:7" ht="13">
      <c r="D271" s="180"/>
      <c r="E271" s="180"/>
      <c r="F271" s="180"/>
      <c r="G271" s="180"/>
    </row>
    <row r="272" spans="4:7" ht="13">
      <c r="D272" s="180"/>
      <c r="E272" s="180"/>
      <c r="F272" s="180"/>
      <c r="G272" s="180"/>
    </row>
    <row r="273" spans="4:7" ht="13">
      <c r="D273" s="180"/>
      <c r="E273" s="180"/>
      <c r="F273" s="180"/>
      <c r="G273" s="180"/>
    </row>
    <row r="274" spans="4:7" ht="13">
      <c r="D274" s="180"/>
      <c r="E274" s="180"/>
      <c r="F274" s="180"/>
      <c r="G274" s="180"/>
    </row>
    <row r="275" spans="4:7" ht="13">
      <c r="D275" s="180"/>
      <c r="E275" s="180"/>
      <c r="F275" s="180"/>
      <c r="G275" s="180"/>
    </row>
    <row r="276" spans="4:7" ht="13">
      <c r="D276" s="180"/>
      <c r="E276" s="180"/>
      <c r="F276" s="180"/>
      <c r="G276" s="180"/>
    </row>
    <row r="277" spans="4:7" ht="13">
      <c r="D277" s="180"/>
      <c r="E277" s="180"/>
      <c r="F277" s="180"/>
      <c r="G277" s="180"/>
    </row>
    <row r="278" spans="4:7" ht="13">
      <c r="D278" s="180"/>
      <c r="E278" s="180"/>
      <c r="F278" s="180"/>
      <c r="G278" s="180"/>
    </row>
    <row r="279" spans="4:7" ht="13">
      <c r="D279" s="180"/>
      <c r="E279" s="180"/>
      <c r="F279" s="180"/>
      <c r="G279" s="180"/>
    </row>
    <row r="280" spans="4:7" ht="13">
      <c r="D280" s="180"/>
      <c r="E280" s="180"/>
      <c r="F280" s="180"/>
      <c r="G280" s="180"/>
    </row>
    <row r="281" spans="4:7" ht="13">
      <c r="D281" s="180"/>
      <c r="E281" s="180"/>
      <c r="F281" s="180"/>
      <c r="G281" s="180"/>
    </row>
    <row r="282" spans="4:7" ht="13">
      <c r="D282" s="180"/>
      <c r="E282" s="180"/>
      <c r="F282" s="180"/>
      <c r="G282" s="180"/>
    </row>
    <row r="283" spans="4:7" ht="13">
      <c r="D283" s="180"/>
      <c r="E283" s="180"/>
      <c r="F283" s="180"/>
      <c r="G283" s="180"/>
    </row>
    <row r="284" spans="4:7" ht="13">
      <c r="D284" s="180"/>
      <c r="E284" s="180"/>
      <c r="F284" s="180"/>
      <c r="G284" s="180"/>
    </row>
    <row r="285" spans="4:7" ht="13">
      <c r="D285" s="180"/>
      <c r="E285" s="180"/>
      <c r="F285" s="180"/>
      <c r="G285" s="180"/>
    </row>
    <row r="286" spans="4:7" ht="13">
      <c r="D286" s="180"/>
      <c r="E286" s="180"/>
      <c r="F286" s="180"/>
      <c r="G286" s="180"/>
    </row>
    <row r="287" spans="4:7" ht="13">
      <c r="D287" s="180"/>
      <c r="E287" s="180"/>
      <c r="F287" s="180"/>
      <c r="G287" s="180"/>
    </row>
    <row r="288" spans="4:7" ht="13">
      <c r="D288" s="180"/>
      <c r="E288" s="180"/>
      <c r="F288" s="180"/>
      <c r="G288" s="180"/>
    </row>
    <row r="289" spans="4:7" ht="13">
      <c r="D289" s="180"/>
      <c r="E289" s="180"/>
      <c r="F289" s="180"/>
      <c r="G289" s="180"/>
    </row>
    <row r="290" spans="4:7" ht="13">
      <c r="D290" s="180"/>
      <c r="E290" s="180"/>
      <c r="F290" s="180"/>
      <c r="G290" s="180"/>
    </row>
    <row r="291" spans="4:7" ht="13">
      <c r="D291" s="180"/>
      <c r="E291" s="180"/>
      <c r="F291" s="180"/>
      <c r="G291" s="180"/>
    </row>
    <row r="292" spans="4:7" ht="13">
      <c r="D292" s="180"/>
      <c r="E292" s="180"/>
      <c r="F292" s="180"/>
      <c r="G292" s="180"/>
    </row>
    <row r="293" spans="4:7" ht="13">
      <c r="D293" s="180"/>
      <c r="E293" s="180"/>
      <c r="F293" s="180"/>
      <c r="G293" s="180"/>
    </row>
    <row r="294" spans="4:7" ht="13">
      <c r="D294" s="180"/>
      <c r="E294" s="180"/>
      <c r="F294" s="180"/>
      <c r="G294" s="180"/>
    </row>
    <row r="295" spans="4:7" ht="13">
      <c r="D295" s="180"/>
      <c r="E295" s="180"/>
      <c r="F295" s="180"/>
      <c r="G295" s="180"/>
    </row>
    <row r="296" spans="4:7" ht="13">
      <c r="D296" s="180"/>
      <c r="E296" s="180"/>
      <c r="F296" s="180"/>
      <c r="G296" s="180"/>
    </row>
    <row r="297" spans="4:7" ht="13">
      <c r="D297" s="180"/>
      <c r="E297" s="180"/>
      <c r="F297" s="180"/>
      <c r="G297" s="180"/>
    </row>
    <row r="298" spans="4:7" ht="13">
      <c r="D298" s="180"/>
      <c r="E298" s="180"/>
      <c r="F298" s="180"/>
      <c r="G298" s="180"/>
    </row>
    <row r="299" spans="4:7" ht="13">
      <c r="D299" s="180"/>
      <c r="E299" s="180"/>
      <c r="F299" s="180"/>
      <c r="G299" s="180"/>
    </row>
    <row r="300" spans="4:7" ht="13">
      <c r="D300" s="180"/>
      <c r="E300" s="180"/>
      <c r="F300" s="180"/>
      <c r="G300" s="180"/>
    </row>
    <row r="301" spans="4:7" ht="13">
      <c r="D301" s="180"/>
      <c r="E301" s="180"/>
      <c r="F301" s="180"/>
      <c r="G301" s="180"/>
    </row>
    <row r="302" spans="4:7" ht="13">
      <c r="D302" s="180"/>
      <c r="E302" s="180"/>
      <c r="F302" s="180"/>
      <c r="G302" s="180"/>
    </row>
    <row r="303" spans="4:7" ht="13">
      <c r="D303" s="180"/>
      <c r="E303" s="180"/>
      <c r="F303" s="180"/>
      <c r="G303" s="180"/>
    </row>
    <row r="304" spans="4:7" ht="13">
      <c r="D304" s="180"/>
      <c r="E304" s="180"/>
      <c r="F304" s="180"/>
      <c r="G304" s="180"/>
    </row>
    <row r="305" spans="4:7" ht="13">
      <c r="D305" s="180"/>
      <c r="E305" s="180"/>
      <c r="F305" s="180"/>
      <c r="G305" s="180"/>
    </row>
    <row r="306" spans="4:7" ht="13">
      <c r="D306" s="180"/>
      <c r="E306" s="180"/>
      <c r="F306" s="180"/>
      <c r="G306" s="180"/>
    </row>
    <row r="307" spans="4:7" ht="13">
      <c r="D307" s="180"/>
      <c r="E307" s="180"/>
      <c r="F307" s="180"/>
      <c r="G307" s="180"/>
    </row>
    <row r="308" spans="4:7" ht="13">
      <c r="D308" s="180"/>
      <c r="E308" s="180"/>
      <c r="F308" s="180"/>
      <c r="G308" s="180"/>
    </row>
    <row r="309" spans="4:7" ht="13">
      <c r="D309" s="180"/>
      <c r="E309" s="180"/>
      <c r="F309" s="180"/>
      <c r="G309" s="180"/>
    </row>
    <row r="310" spans="4:7" ht="13">
      <c r="D310" s="180"/>
      <c r="E310" s="180"/>
      <c r="F310" s="180"/>
      <c r="G310" s="180"/>
    </row>
    <row r="311" spans="4:7" ht="13">
      <c r="D311" s="180"/>
      <c r="E311" s="180"/>
      <c r="F311" s="180"/>
      <c r="G311" s="180"/>
    </row>
    <row r="312" spans="4:7" ht="13">
      <c r="D312" s="180"/>
      <c r="E312" s="180"/>
      <c r="F312" s="180"/>
      <c r="G312" s="180"/>
    </row>
    <row r="313" spans="4:7" ht="13">
      <c r="D313" s="180"/>
      <c r="E313" s="180"/>
      <c r="F313" s="180"/>
      <c r="G313" s="180"/>
    </row>
    <row r="314" spans="4:7" ht="13">
      <c r="D314" s="180"/>
      <c r="E314" s="180"/>
      <c r="F314" s="180"/>
      <c r="G314" s="180"/>
    </row>
    <row r="315" spans="4:7" ht="13">
      <c r="D315" s="180"/>
      <c r="E315" s="180"/>
      <c r="F315" s="180"/>
      <c r="G315" s="180"/>
    </row>
    <row r="316" spans="4:7" ht="13">
      <c r="D316" s="180"/>
      <c r="E316" s="180"/>
      <c r="F316" s="180"/>
      <c r="G316" s="180"/>
    </row>
    <row r="317" spans="4:7" ht="13">
      <c r="D317" s="180"/>
      <c r="E317" s="180"/>
      <c r="F317" s="180"/>
      <c r="G317" s="180"/>
    </row>
    <row r="318" spans="4:7" ht="13">
      <c r="D318" s="180"/>
      <c r="E318" s="180"/>
      <c r="F318" s="180"/>
      <c r="G318" s="180"/>
    </row>
    <row r="319" spans="4:7" ht="13">
      <c r="D319" s="180"/>
      <c r="E319" s="180"/>
      <c r="F319" s="180"/>
      <c r="G319" s="180"/>
    </row>
    <row r="320" spans="4:7" ht="13">
      <c r="D320" s="180"/>
      <c r="E320" s="180"/>
      <c r="F320" s="180"/>
      <c r="G320" s="180"/>
    </row>
    <row r="321" spans="4:7" ht="13">
      <c r="D321" s="180"/>
      <c r="E321" s="180"/>
      <c r="F321" s="180"/>
      <c r="G321" s="180"/>
    </row>
    <row r="322" spans="4:7" ht="13">
      <c r="D322" s="180"/>
      <c r="E322" s="180"/>
      <c r="F322" s="180"/>
      <c r="G322" s="180"/>
    </row>
    <row r="323" spans="4:7" ht="13">
      <c r="D323" s="180"/>
      <c r="E323" s="180"/>
      <c r="F323" s="180"/>
      <c r="G323" s="180"/>
    </row>
    <row r="324" spans="4:7" ht="13">
      <c r="D324" s="180"/>
      <c r="E324" s="180"/>
      <c r="F324" s="180"/>
      <c r="G324" s="180"/>
    </row>
    <row r="325" spans="4:7" ht="13">
      <c r="D325" s="180"/>
      <c r="E325" s="180"/>
      <c r="F325" s="180"/>
      <c r="G325" s="180"/>
    </row>
    <row r="326" spans="4:7" ht="13">
      <c r="D326" s="180"/>
      <c r="E326" s="180"/>
      <c r="F326" s="180"/>
      <c r="G326" s="180"/>
    </row>
    <row r="327" spans="4:7" ht="13">
      <c r="D327" s="180"/>
      <c r="E327" s="180"/>
      <c r="F327" s="180"/>
      <c r="G327" s="180"/>
    </row>
    <row r="328" spans="4:7" ht="13">
      <c r="D328" s="180"/>
      <c r="E328" s="180"/>
      <c r="F328" s="180"/>
      <c r="G328" s="180"/>
    </row>
    <row r="329" spans="4:7" ht="13">
      <c r="D329" s="180"/>
      <c r="E329" s="180"/>
      <c r="F329" s="180"/>
      <c r="G329" s="180"/>
    </row>
    <row r="330" spans="4:7" ht="13">
      <c r="D330" s="180"/>
      <c r="E330" s="180"/>
      <c r="F330" s="180"/>
      <c r="G330" s="180"/>
    </row>
    <row r="331" spans="4:7" ht="13">
      <c r="D331" s="180"/>
      <c r="E331" s="180"/>
      <c r="F331" s="180"/>
      <c r="G331" s="180"/>
    </row>
    <row r="332" spans="4:7" ht="13">
      <c r="D332" s="180"/>
      <c r="E332" s="180"/>
      <c r="F332" s="180"/>
      <c r="G332" s="180"/>
    </row>
    <row r="333" spans="4:7" ht="13">
      <c r="D333" s="180"/>
      <c r="E333" s="180"/>
      <c r="F333" s="180"/>
      <c r="G333" s="180"/>
    </row>
    <row r="334" spans="4:7" ht="13">
      <c r="D334" s="180"/>
      <c r="E334" s="180"/>
      <c r="F334" s="180"/>
      <c r="G334" s="180"/>
    </row>
    <row r="335" spans="4:7" ht="13">
      <c r="D335" s="180"/>
      <c r="E335" s="180"/>
      <c r="F335" s="180"/>
      <c r="G335" s="180"/>
    </row>
    <row r="336" spans="4:7" ht="13">
      <c r="D336" s="180"/>
      <c r="E336" s="180"/>
      <c r="F336" s="180"/>
      <c r="G336" s="180"/>
    </row>
    <row r="337" spans="4:7" ht="13">
      <c r="D337" s="180"/>
      <c r="E337" s="180"/>
      <c r="F337" s="180"/>
      <c r="G337" s="180"/>
    </row>
    <row r="338" spans="4:7" ht="13">
      <c r="D338" s="180"/>
      <c r="E338" s="180"/>
      <c r="F338" s="180"/>
      <c r="G338" s="180"/>
    </row>
    <row r="339" spans="4:7" ht="13">
      <c r="D339" s="180"/>
      <c r="E339" s="180"/>
      <c r="F339" s="180"/>
      <c r="G339" s="180"/>
    </row>
    <row r="340" spans="4:7" ht="13">
      <c r="D340" s="180"/>
      <c r="E340" s="180"/>
      <c r="F340" s="180"/>
      <c r="G340" s="180"/>
    </row>
    <row r="341" spans="4:7" ht="13">
      <c r="D341" s="180"/>
      <c r="E341" s="180"/>
      <c r="F341" s="180"/>
      <c r="G341" s="180"/>
    </row>
    <row r="342" spans="4:7" ht="13">
      <c r="D342" s="180"/>
      <c r="E342" s="180"/>
      <c r="F342" s="180"/>
      <c r="G342" s="180"/>
    </row>
    <row r="343" spans="4:7" ht="13">
      <c r="D343" s="180"/>
      <c r="E343" s="180"/>
      <c r="F343" s="180"/>
      <c r="G343" s="180"/>
    </row>
    <row r="344" spans="4:7" ht="13">
      <c r="D344" s="180"/>
      <c r="E344" s="180"/>
      <c r="F344" s="180"/>
      <c r="G344" s="180"/>
    </row>
    <row r="345" spans="4:7" ht="13">
      <c r="D345" s="180"/>
      <c r="E345" s="180"/>
      <c r="F345" s="180"/>
      <c r="G345" s="180"/>
    </row>
    <row r="346" spans="4:7" ht="13">
      <c r="D346" s="180"/>
      <c r="E346" s="180"/>
      <c r="F346" s="180"/>
      <c r="G346" s="180"/>
    </row>
    <row r="347" spans="4:7" ht="13">
      <c r="D347" s="180"/>
      <c r="E347" s="180"/>
      <c r="F347" s="180"/>
      <c r="G347" s="180"/>
    </row>
    <row r="348" spans="4:7" ht="13">
      <c r="D348" s="180"/>
      <c r="E348" s="180"/>
      <c r="F348" s="180"/>
      <c r="G348" s="180"/>
    </row>
    <row r="349" spans="4:7" ht="13">
      <c r="D349" s="180"/>
      <c r="E349" s="180"/>
      <c r="F349" s="180"/>
      <c r="G349" s="180"/>
    </row>
    <row r="350" spans="4:7" ht="13">
      <c r="D350" s="180"/>
      <c r="E350" s="180"/>
      <c r="F350" s="180"/>
      <c r="G350" s="180"/>
    </row>
    <row r="351" spans="4:7" ht="13">
      <c r="D351" s="180"/>
      <c r="E351" s="180"/>
      <c r="F351" s="180"/>
      <c r="G351" s="180"/>
    </row>
    <row r="352" spans="4:7" ht="13">
      <c r="D352" s="180"/>
      <c r="E352" s="180"/>
      <c r="F352" s="180"/>
      <c r="G352" s="180"/>
    </row>
    <row r="353" spans="4:7" ht="13">
      <c r="D353" s="180"/>
      <c r="E353" s="180"/>
      <c r="F353" s="180"/>
      <c r="G353" s="180"/>
    </row>
    <row r="354" spans="4:7" ht="13">
      <c r="D354" s="180"/>
      <c r="E354" s="180"/>
      <c r="F354" s="180"/>
      <c r="G354" s="180"/>
    </row>
    <row r="355" spans="4:7" ht="13">
      <c r="D355" s="180"/>
      <c r="E355" s="180"/>
      <c r="F355" s="180"/>
      <c r="G355" s="180"/>
    </row>
    <row r="356" spans="4:7" ht="13">
      <c r="D356" s="180"/>
      <c r="E356" s="180"/>
      <c r="F356" s="180"/>
      <c r="G356" s="180"/>
    </row>
    <row r="357" spans="4:7" ht="13">
      <c r="D357" s="180"/>
      <c r="E357" s="180"/>
      <c r="F357" s="180"/>
      <c r="G357" s="180"/>
    </row>
    <row r="358" spans="4:7" ht="13">
      <c r="D358" s="180"/>
      <c r="E358" s="180"/>
      <c r="F358" s="180"/>
      <c r="G358" s="180"/>
    </row>
    <row r="359" spans="4:7" ht="13">
      <c r="D359" s="180"/>
      <c r="E359" s="180"/>
      <c r="F359" s="180"/>
      <c r="G359" s="180"/>
    </row>
    <row r="360" spans="4:7" ht="13">
      <c r="D360" s="180"/>
      <c r="E360" s="180"/>
      <c r="F360" s="180"/>
      <c r="G360" s="180"/>
    </row>
    <row r="361" spans="4:7" ht="13">
      <c r="D361" s="180"/>
      <c r="E361" s="180"/>
      <c r="F361" s="180"/>
      <c r="G361" s="180"/>
    </row>
    <row r="362" spans="4:7" ht="13">
      <c r="D362" s="180"/>
      <c r="E362" s="180"/>
      <c r="F362" s="180"/>
      <c r="G362" s="180"/>
    </row>
    <row r="363" spans="4:7" ht="13">
      <c r="D363" s="180"/>
      <c r="E363" s="180"/>
      <c r="F363" s="180"/>
      <c r="G363" s="180"/>
    </row>
    <row r="364" spans="4:7" ht="13">
      <c r="D364" s="180"/>
      <c r="E364" s="180"/>
      <c r="F364" s="180"/>
      <c r="G364" s="180"/>
    </row>
    <row r="365" spans="4:7" ht="13">
      <c r="D365" s="180"/>
      <c r="E365" s="180"/>
      <c r="F365" s="180"/>
      <c r="G365" s="180"/>
    </row>
    <row r="366" spans="4:7" ht="13">
      <c r="D366" s="180"/>
      <c r="E366" s="180"/>
      <c r="F366" s="180"/>
      <c r="G366" s="180"/>
    </row>
    <row r="367" spans="4:7" ht="13">
      <c r="D367" s="180"/>
      <c r="E367" s="180"/>
      <c r="F367" s="180"/>
      <c r="G367" s="180"/>
    </row>
    <row r="368" spans="4:7" ht="13">
      <c r="D368" s="180"/>
      <c r="E368" s="180"/>
      <c r="F368" s="180"/>
      <c r="G368" s="180"/>
    </row>
    <row r="369" spans="4:7" ht="13">
      <c r="D369" s="180"/>
      <c r="E369" s="180"/>
      <c r="F369" s="180"/>
      <c r="G369" s="180"/>
    </row>
    <row r="370" spans="4:7" ht="13">
      <c r="D370" s="180"/>
      <c r="E370" s="180"/>
      <c r="F370" s="180"/>
      <c r="G370" s="180"/>
    </row>
    <row r="371" spans="4:7" ht="13">
      <c r="D371" s="180"/>
      <c r="E371" s="180"/>
      <c r="F371" s="180"/>
      <c r="G371" s="180"/>
    </row>
    <row r="372" spans="4:7" ht="13">
      <c r="D372" s="180"/>
      <c r="E372" s="180"/>
      <c r="F372" s="180"/>
      <c r="G372" s="180"/>
    </row>
    <row r="373" spans="4:7" ht="13">
      <c r="D373" s="180"/>
      <c r="E373" s="180"/>
      <c r="F373" s="180"/>
      <c r="G373" s="180"/>
    </row>
    <row r="374" spans="4:7" ht="13">
      <c r="D374" s="180"/>
      <c r="E374" s="180"/>
      <c r="F374" s="180"/>
      <c r="G374" s="180"/>
    </row>
    <row r="375" spans="4:7" ht="13">
      <c r="D375" s="180"/>
      <c r="E375" s="180"/>
      <c r="F375" s="180"/>
      <c r="G375" s="180"/>
    </row>
    <row r="376" spans="4:7" ht="13">
      <c r="D376" s="180"/>
      <c r="E376" s="180"/>
      <c r="F376" s="180"/>
      <c r="G376" s="180"/>
    </row>
    <row r="377" spans="4:7" ht="13">
      <c r="D377" s="180"/>
      <c r="E377" s="180"/>
      <c r="F377" s="180"/>
      <c r="G377" s="180"/>
    </row>
    <row r="378" spans="4:7" ht="13">
      <c r="D378" s="180"/>
      <c r="E378" s="180"/>
      <c r="F378" s="180"/>
      <c r="G378" s="180"/>
    </row>
    <row r="379" spans="4:7" ht="13">
      <c r="D379" s="180"/>
      <c r="E379" s="180"/>
      <c r="F379" s="180"/>
      <c r="G379" s="180"/>
    </row>
    <row r="380" spans="4:7" ht="13">
      <c r="D380" s="180"/>
      <c r="E380" s="180"/>
      <c r="F380" s="180"/>
      <c r="G380" s="180"/>
    </row>
    <row r="381" spans="4:7" ht="13">
      <c r="D381" s="180"/>
      <c r="E381" s="180"/>
      <c r="F381" s="180"/>
      <c r="G381" s="180"/>
    </row>
    <row r="382" spans="4:7" ht="13">
      <c r="D382" s="180"/>
      <c r="E382" s="180"/>
      <c r="F382" s="180"/>
      <c r="G382" s="180"/>
    </row>
    <row r="383" spans="4:7" ht="13">
      <c r="D383" s="180"/>
      <c r="E383" s="180"/>
      <c r="F383" s="180"/>
      <c r="G383" s="180"/>
    </row>
    <row r="384" spans="4:7" ht="13">
      <c r="D384" s="180"/>
      <c r="E384" s="180"/>
      <c r="F384" s="180"/>
      <c r="G384" s="180"/>
    </row>
    <row r="385" spans="4:7" ht="13">
      <c r="D385" s="180"/>
      <c r="E385" s="180"/>
      <c r="F385" s="180"/>
      <c r="G385" s="180"/>
    </row>
    <row r="386" spans="4:7" ht="13">
      <c r="D386" s="180"/>
      <c r="E386" s="180"/>
      <c r="F386" s="180"/>
      <c r="G386" s="180"/>
    </row>
    <row r="387" spans="4:7" ht="13">
      <c r="D387" s="180"/>
      <c r="E387" s="180"/>
      <c r="F387" s="180"/>
      <c r="G387" s="180"/>
    </row>
    <row r="388" spans="4:7" ht="13">
      <c r="D388" s="180"/>
      <c r="E388" s="180"/>
      <c r="F388" s="180"/>
      <c r="G388" s="180"/>
    </row>
    <row r="389" spans="4:7" ht="13">
      <c r="D389" s="180"/>
      <c r="E389" s="180"/>
      <c r="F389" s="180"/>
      <c r="G389" s="180"/>
    </row>
    <row r="390" spans="4:7" ht="13">
      <c r="D390" s="180"/>
      <c r="E390" s="180"/>
      <c r="F390" s="180"/>
      <c r="G390" s="180"/>
    </row>
    <row r="391" spans="4:7" ht="13">
      <c r="D391" s="180"/>
      <c r="E391" s="180"/>
      <c r="F391" s="180"/>
      <c r="G391" s="180"/>
    </row>
    <row r="392" spans="4:7" ht="13">
      <c r="D392" s="180"/>
      <c r="E392" s="180"/>
      <c r="F392" s="180"/>
      <c r="G392" s="180"/>
    </row>
    <row r="393" spans="4:7" ht="13">
      <c r="D393" s="180"/>
      <c r="E393" s="180"/>
      <c r="F393" s="180"/>
      <c r="G393" s="180"/>
    </row>
    <row r="394" spans="4:7" ht="13">
      <c r="D394" s="180"/>
      <c r="E394" s="180"/>
      <c r="F394" s="180"/>
      <c r="G394" s="180"/>
    </row>
    <row r="395" spans="4:7" ht="13">
      <c r="D395" s="180"/>
      <c r="E395" s="180"/>
      <c r="F395" s="180"/>
      <c r="G395" s="180"/>
    </row>
    <row r="396" spans="4:7" ht="13">
      <c r="D396" s="180"/>
      <c r="E396" s="180"/>
      <c r="F396" s="180"/>
      <c r="G396" s="180"/>
    </row>
    <row r="397" spans="4:7" ht="13">
      <c r="D397" s="180"/>
      <c r="E397" s="180"/>
      <c r="F397" s="180"/>
      <c r="G397" s="180"/>
    </row>
    <row r="398" spans="4:7" ht="13">
      <c r="D398" s="180"/>
      <c r="E398" s="180"/>
      <c r="F398" s="180"/>
      <c r="G398" s="180"/>
    </row>
    <row r="399" spans="4:7" ht="13">
      <c r="D399" s="180"/>
      <c r="E399" s="180"/>
      <c r="F399" s="180"/>
      <c r="G399" s="180"/>
    </row>
    <row r="400" spans="4:7" ht="13">
      <c r="D400" s="180"/>
      <c r="E400" s="180"/>
      <c r="F400" s="180"/>
      <c r="G400" s="180"/>
    </row>
    <row r="401" spans="4:7" ht="13">
      <c r="D401" s="180"/>
      <c r="E401" s="180"/>
      <c r="F401" s="180"/>
      <c r="G401" s="180"/>
    </row>
    <row r="402" spans="4:7" ht="13">
      <c r="D402" s="180"/>
      <c r="E402" s="180"/>
      <c r="F402" s="180"/>
      <c r="G402" s="180"/>
    </row>
    <row r="403" spans="4:7" ht="13">
      <c r="D403" s="180"/>
      <c r="E403" s="180"/>
      <c r="F403" s="180"/>
      <c r="G403" s="180"/>
    </row>
    <row r="404" spans="4:7" ht="13">
      <c r="D404" s="180"/>
      <c r="E404" s="180"/>
      <c r="F404" s="180"/>
      <c r="G404" s="180"/>
    </row>
    <row r="405" spans="4:7" ht="13">
      <c r="D405" s="180"/>
      <c r="E405" s="180"/>
      <c r="F405" s="180"/>
      <c r="G405" s="180"/>
    </row>
    <row r="406" spans="4:7" ht="13">
      <c r="D406" s="180"/>
      <c r="E406" s="180"/>
      <c r="F406" s="180"/>
      <c r="G406" s="180"/>
    </row>
    <row r="407" spans="4:7" ht="13">
      <c r="D407" s="180"/>
      <c r="E407" s="180"/>
      <c r="F407" s="180"/>
      <c r="G407" s="180"/>
    </row>
    <row r="408" spans="4:7" ht="13">
      <c r="D408" s="180"/>
      <c r="E408" s="180"/>
      <c r="F408" s="180"/>
      <c r="G408" s="180"/>
    </row>
    <row r="409" spans="4:7" ht="13">
      <c r="D409" s="180"/>
      <c r="E409" s="180"/>
      <c r="F409" s="180"/>
      <c r="G409" s="180"/>
    </row>
    <row r="410" spans="4:7" ht="13">
      <c r="D410" s="180"/>
      <c r="E410" s="180"/>
      <c r="F410" s="180"/>
      <c r="G410" s="180"/>
    </row>
    <row r="411" spans="4:7" ht="13">
      <c r="D411" s="180"/>
      <c r="E411" s="180"/>
      <c r="F411" s="180"/>
      <c r="G411" s="180"/>
    </row>
    <row r="412" spans="4:7" ht="13">
      <c r="D412" s="180"/>
      <c r="E412" s="180"/>
      <c r="F412" s="180"/>
      <c r="G412" s="180"/>
    </row>
    <row r="413" spans="4:7" ht="13">
      <c r="D413" s="180"/>
      <c r="E413" s="180"/>
      <c r="F413" s="180"/>
      <c r="G413" s="180"/>
    </row>
    <row r="414" spans="4:7" ht="13">
      <c r="D414" s="180"/>
      <c r="E414" s="180"/>
      <c r="F414" s="180"/>
      <c r="G414" s="180"/>
    </row>
    <row r="415" spans="4:7" ht="13">
      <c r="D415" s="180"/>
      <c r="E415" s="180"/>
      <c r="F415" s="180"/>
      <c r="G415" s="180"/>
    </row>
    <row r="416" spans="4:7" ht="13">
      <c r="D416" s="180"/>
      <c r="E416" s="180"/>
      <c r="F416" s="180"/>
      <c r="G416" s="180"/>
    </row>
    <row r="417" spans="4:7" ht="13">
      <c r="D417" s="180"/>
      <c r="E417" s="180"/>
      <c r="F417" s="180"/>
      <c r="G417" s="180"/>
    </row>
    <row r="418" spans="4:7" ht="13">
      <c r="D418" s="180"/>
      <c r="E418" s="180"/>
      <c r="F418" s="180"/>
      <c r="G418" s="180"/>
    </row>
    <row r="419" spans="4:7" ht="13">
      <c r="D419" s="180"/>
      <c r="E419" s="180"/>
      <c r="F419" s="180"/>
      <c r="G419" s="180"/>
    </row>
    <row r="420" spans="4:7" ht="13">
      <c r="D420" s="180"/>
      <c r="E420" s="180"/>
      <c r="F420" s="180"/>
      <c r="G420" s="180"/>
    </row>
    <row r="421" spans="4:7" ht="13">
      <c r="D421" s="180"/>
      <c r="E421" s="180"/>
      <c r="F421" s="180"/>
      <c r="G421" s="180"/>
    </row>
    <row r="422" spans="4:7" ht="13">
      <c r="D422" s="180"/>
      <c r="E422" s="180"/>
      <c r="F422" s="180"/>
      <c r="G422" s="180"/>
    </row>
    <row r="423" spans="4:7" ht="13">
      <c r="D423" s="180"/>
      <c r="E423" s="180"/>
      <c r="F423" s="180"/>
      <c r="G423" s="180"/>
    </row>
    <row r="424" spans="4:7" ht="13">
      <c r="D424" s="180"/>
      <c r="E424" s="180"/>
      <c r="F424" s="180"/>
      <c r="G424" s="180"/>
    </row>
    <row r="425" spans="4:7" ht="13">
      <c r="D425" s="180"/>
      <c r="E425" s="180"/>
      <c r="F425" s="180"/>
      <c r="G425" s="180"/>
    </row>
    <row r="426" spans="4:7" ht="13">
      <c r="D426" s="180"/>
      <c r="E426" s="180"/>
      <c r="F426" s="180"/>
      <c r="G426" s="180"/>
    </row>
    <row r="427" spans="4:7" ht="13">
      <c r="D427" s="180"/>
      <c r="E427" s="180"/>
      <c r="F427" s="180"/>
      <c r="G427" s="180"/>
    </row>
    <row r="428" spans="4:7" ht="13">
      <c r="D428" s="180"/>
      <c r="E428" s="180"/>
      <c r="F428" s="180"/>
      <c r="G428" s="180"/>
    </row>
    <row r="429" spans="4:7" ht="13">
      <c r="D429" s="180"/>
      <c r="E429" s="180"/>
      <c r="F429" s="180"/>
      <c r="G429" s="180"/>
    </row>
    <row r="430" spans="4:7" ht="13">
      <c r="D430" s="180"/>
      <c r="E430" s="180"/>
      <c r="F430" s="180"/>
      <c r="G430" s="180"/>
    </row>
    <row r="431" spans="4:7" ht="13">
      <c r="D431" s="180"/>
      <c r="E431" s="180"/>
      <c r="F431" s="180"/>
      <c r="G431" s="180"/>
    </row>
    <row r="432" spans="4:7" ht="13">
      <c r="D432" s="180"/>
      <c r="E432" s="180"/>
      <c r="F432" s="180"/>
      <c r="G432" s="180"/>
    </row>
    <row r="433" spans="4:7" ht="13">
      <c r="D433" s="180"/>
      <c r="E433" s="180"/>
      <c r="F433" s="180"/>
      <c r="G433" s="180"/>
    </row>
    <row r="434" spans="4:7" ht="13">
      <c r="D434" s="180"/>
      <c r="E434" s="180"/>
      <c r="F434" s="180"/>
      <c r="G434" s="180"/>
    </row>
    <row r="435" spans="4:7" ht="13">
      <c r="D435" s="180"/>
      <c r="E435" s="180"/>
      <c r="F435" s="180"/>
      <c r="G435" s="180"/>
    </row>
    <row r="436" spans="4:7" ht="13">
      <c r="D436" s="180"/>
      <c r="E436" s="180"/>
      <c r="F436" s="180"/>
      <c r="G436" s="180"/>
    </row>
    <row r="437" spans="4:7" ht="13">
      <c r="D437" s="180"/>
      <c r="E437" s="180"/>
      <c r="F437" s="180"/>
      <c r="G437" s="180"/>
    </row>
    <row r="438" spans="4:7" ht="13">
      <c r="D438" s="180"/>
      <c r="E438" s="180"/>
      <c r="F438" s="180"/>
      <c r="G438" s="180"/>
    </row>
    <row r="439" spans="4:7" ht="13">
      <c r="D439" s="180"/>
      <c r="E439" s="180"/>
      <c r="F439" s="180"/>
      <c r="G439" s="180"/>
    </row>
    <row r="440" spans="4:7" ht="13">
      <c r="D440" s="180"/>
      <c r="E440" s="180"/>
      <c r="F440" s="180"/>
      <c r="G440" s="180"/>
    </row>
    <row r="441" spans="4:7" ht="13">
      <c r="D441" s="180"/>
      <c r="E441" s="180"/>
      <c r="F441" s="180"/>
      <c r="G441" s="180"/>
    </row>
    <row r="442" spans="4:7" ht="13">
      <c r="D442" s="180"/>
      <c r="E442" s="180"/>
      <c r="F442" s="180"/>
      <c r="G442" s="180"/>
    </row>
    <row r="443" spans="4:7" ht="13">
      <c r="D443" s="180"/>
      <c r="E443" s="180"/>
      <c r="F443" s="180"/>
      <c r="G443" s="180"/>
    </row>
    <row r="444" spans="4:7" ht="13">
      <c r="D444" s="180"/>
      <c r="E444" s="180"/>
      <c r="F444" s="180"/>
      <c r="G444" s="180"/>
    </row>
    <row r="445" spans="4:7" ht="13">
      <c r="D445" s="180"/>
      <c r="E445" s="180"/>
      <c r="F445" s="180"/>
      <c r="G445" s="180"/>
    </row>
    <row r="446" spans="4:7" ht="13">
      <c r="D446" s="180"/>
      <c r="E446" s="180"/>
      <c r="F446" s="180"/>
      <c r="G446" s="180"/>
    </row>
    <row r="447" spans="4:7" ht="13">
      <c r="D447" s="180"/>
      <c r="E447" s="180"/>
      <c r="F447" s="180"/>
      <c r="G447" s="180"/>
    </row>
    <row r="448" spans="4:7" ht="13">
      <c r="D448" s="180"/>
      <c r="E448" s="180"/>
      <c r="F448" s="180"/>
      <c r="G448" s="180"/>
    </row>
    <row r="449" spans="4:7" ht="13">
      <c r="D449" s="180"/>
      <c r="E449" s="180"/>
      <c r="F449" s="180"/>
      <c r="G449" s="180"/>
    </row>
    <row r="450" spans="4:7" ht="13">
      <c r="D450" s="180"/>
      <c r="E450" s="180"/>
      <c r="F450" s="180"/>
      <c r="G450" s="180"/>
    </row>
    <row r="451" spans="4:7" ht="13">
      <c r="D451" s="180"/>
      <c r="E451" s="180"/>
      <c r="F451" s="180"/>
      <c r="G451" s="180"/>
    </row>
    <row r="452" spans="4:7" ht="13">
      <c r="D452" s="180"/>
      <c r="E452" s="180"/>
      <c r="F452" s="180"/>
      <c r="G452" s="180"/>
    </row>
    <row r="453" spans="4:7" ht="13">
      <c r="D453" s="180"/>
      <c r="E453" s="180"/>
      <c r="F453" s="180"/>
      <c r="G453" s="180"/>
    </row>
    <row r="454" spans="4:7" ht="13">
      <c r="D454" s="180"/>
      <c r="E454" s="180"/>
      <c r="F454" s="180"/>
      <c r="G454" s="180"/>
    </row>
    <row r="455" spans="4:7" ht="13">
      <c r="D455" s="180"/>
      <c r="E455" s="180"/>
      <c r="F455" s="180"/>
      <c r="G455" s="180"/>
    </row>
    <row r="456" spans="4:7" ht="13">
      <c r="D456" s="180"/>
      <c r="E456" s="180"/>
      <c r="F456" s="180"/>
      <c r="G456" s="180"/>
    </row>
    <row r="457" spans="4:7" ht="13">
      <c r="D457" s="180"/>
      <c r="E457" s="180"/>
      <c r="F457" s="180"/>
      <c r="G457" s="180"/>
    </row>
    <row r="458" spans="4:7" ht="13">
      <c r="D458" s="180"/>
      <c r="E458" s="180"/>
      <c r="F458" s="180"/>
      <c r="G458" s="180"/>
    </row>
    <row r="459" spans="4:7" ht="13">
      <c r="D459" s="180"/>
      <c r="E459" s="180"/>
      <c r="F459" s="180"/>
      <c r="G459" s="180"/>
    </row>
    <row r="460" spans="4:7" ht="13">
      <c r="D460" s="180"/>
      <c r="E460" s="180"/>
      <c r="F460" s="180"/>
      <c r="G460" s="180"/>
    </row>
    <row r="461" spans="4:7" ht="13">
      <c r="D461" s="180"/>
      <c r="E461" s="180"/>
      <c r="F461" s="180"/>
      <c r="G461" s="180"/>
    </row>
    <row r="462" spans="4:7" ht="13">
      <c r="D462" s="180"/>
      <c r="E462" s="180"/>
      <c r="F462" s="180"/>
      <c r="G462" s="180"/>
    </row>
    <row r="463" spans="4:7" ht="13">
      <c r="D463" s="180"/>
      <c r="E463" s="180"/>
      <c r="F463" s="180"/>
      <c r="G463" s="180"/>
    </row>
    <row r="464" spans="4:7" ht="13">
      <c r="D464" s="180"/>
      <c r="E464" s="180"/>
      <c r="F464" s="180"/>
      <c r="G464" s="180"/>
    </row>
    <row r="465" spans="4:7" ht="13">
      <c r="D465" s="180"/>
      <c r="E465" s="180"/>
      <c r="F465" s="180"/>
      <c r="G465" s="180"/>
    </row>
    <row r="466" spans="4:7" ht="13">
      <c r="D466" s="180"/>
      <c r="E466" s="180"/>
      <c r="F466" s="180"/>
      <c r="G466" s="180"/>
    </row>
    <row r="467" spans="4:7" ht="13">
      <c r="D467" s="180"/>
      <c r="E467" s="180"/>
      <c r="F467" s="180"/>
      <c r="G467" s="180"/>
    </row>
    <row r="468" spans="4:7" ht="13">
      <c r="D468" s="180"/>
      <c r="E468" s="180"/>
      <c r="F468" s="180"/>
      <c r="G468" s="180"/>
    </row>
    <row r="469" spans="4:7" ht="13">
      <c r="D469" s="180"/>
      <c r="E469" s="180"/>
      <c r="F469" s="180"/>
      <c r="G469" s="180"/>
    </row>
    <row r="470" spans="4:7" ht="13">
      <c r="D470" s="180"/>
      <c r="E470" s="180"/>
      <c r="F470" s="180"/>
      <c r="G470" s="180"/>
    </row>
    <row r="471" spans="4:7" ht="13">
      <c r="D471" s="180"/>
      <c r="E471" s="180"/>
      <c r="F471" s="180"/>
      <c r="G471" s="180"/>
    </row>
    <row r="472" spans="4:7" ht="13">
      <c r="D472" s="180"/>
      <c r="E472" s="180"/>
      <c r="F472" s="180"/>
      <c r="G472" s="180"/>
    </row>
    <row r="473" spans="4:7" ht="13">
      <c r="D473" s="180"/>
      <c r="E473" s="180"/>
      <c r="F473" s="180"/>
      <c r="G473" s="180"/>
    </row>
    <row r="474" spans="4:7" ht="13">
      <c r="D474" s="180"/>
      <c r="E474" s="180"/>
      <c r="F474" s="180"/>
      <c r="G474" s="180"/>
    </row>
    <row r="475" spans="4:7" ht="13">
      <c r="D475" s="180"/>
      <c r="E475" s="180"/>
      <c r="F475" s="180"/>
      <c r="G475" s="180"/>
    </row>
    <row r="476" spans="4:7" ht="13">
      <c r="D476" s="180"/>
      <c r="E476" s="180"/>
      <c r="F476" s="180"/>
      <c r="G476" s="180"/>
    </row>
    <row r="477" spans="4:7" ht="13">
      <c r="D477" s="180"/>
      <c r="E477" s="180"/>
      <c r="F477" s="180"/>
      <c r="G477" s="180"/>
    </row>
    <row r="478" spans="4:7" ht="13">
      <c r="D478" s="180"/>
      <c r="E478" s="180"/>
      <c r="F478" s="180"/>
      <c r="G478" s="180"/>
    </row>
    <row r="479" spans="4:7" ht="13">
      <c r="D479" s="180"/>
      <c r="E479" s="180"/>
      <c r="F479" s="180"/>
      <c r="G479" s="180"/>
    </row>
    <row r="480" spans="4:7" ht="13">
      <c r="D480" s="180"/>
      <c r="E480" s="180"/>
      <c r="F480" s="180"/>
      <c r="G480" s="180"/>
    </row>
    <row r="481" spans="4:7" ht="13">
      <c r="D481" s="180"/>
      <c r="E481" s="180"/>
      <c r="F481" s="180"/>
      <c r="G481" s="180"/>
    </row>
    <row r="482" spans="4:7" ht="13">
      <c r="D482" s="180"/>
      <c r="E482" s="180"/>
      <c r="F482" s="180"/>
      <c r="G482" s="180"/>
    </row>
    <row r="483" spans="4:7" ht="13">
      <c r="D483" s="180"/>
      <c r="E483" s="180"/>
      <c r="F483" s="180"/>
      <c r="G483" s="180"/>
    </row>
    <row r="484" spans="4:7" ht="13">
      <c r="D484" s="180"/>
      <c r="E484" s="180"/>
      <c r="F484" s="180"/>
      <c r="G484" s="180"/>
    </row>
    <row r="485" spans="4:7" ht="13">
      <c r="D485" s="180"/>
      <c r="E485" s="180"/>
      <c r="F485" s="180"/>
      <c r="G485" s="180"/>
    </row>
    <row r="486" spans="4:7" ht="13">
      <c r="D486" s="180"/>
      <c r="E486" s="180"/>
      <c r="F486" s="180"/>
      <c r="G486" s="180"/>
    </row>
    <row r="487" spans="4:7" ht="13">
      <c r="D487" s="180"/>
      <c r="E487" s="180"/>
      <c r="F487" s="180"/>
      <c r="G487" s="180"/>
    </row>
    <row r="488" spans="4:7" ht="13">
      <c r="D488" s="180"/>
      <c r="E488" s="180"/>
      <c r="F488" s="180"/>
      <c r="G488" s="180"/>
    </row>
    <row r="489" spans="4:7" ht="13">
      <c r="D489" s="180"/>
      <c r="E489" s="180"/>
      <c r="F489" s="180"/>
      <c r="G489" s="180"/>
    </row>
    <row r="490" spans="4:7" ht="13">
      <c r="D490" s="180"/>
      <c r="E490" s="180"/>
      <c r="F490" s="180"/>
      <c r="G490" s="180"/>
    </row>
    <row r="491" spans="4:7" ht="13">
      <c r="D491" s="180"/>
      <c r="E491" s="180"/>
      <c r="F491" s="180"/>
      <c r="G491" s="180"/>
    </row>
    <row r="492" spans="4:7" ht="13">
      <c r="D492" s="180"/>
      <c r="E492" s="180"/>
      <c r="F492" s="180"/>
      <c r="G492" s="180"/>
    </row>
    <row r="493" spans="4:7" ht="13">
      <c r="D493" s="180"/>
      <c r="E493" s="180"/>
      <c r="F493" s="180"/>
      <c r="G493" s="180"/>
    </row>
    <row r="494" spans="4:7" ht="13">
      <c r="D494" s="180"/>
      <c r="E494" s="180"/>
      <c r="F494" s="180"/>
      <c r="G494" s="180"/>
    </row>
    <row r="495" spans="4:7" ht="13">
      <c r="D495" s="180"/>
      <c r="E495" s="180"/>
      <c r="F495" s="180"/>
      <c r="G495" s="180"/>
    </row>
    <row r="496" spans="4:7" ht="13">
      <c r="D496" s="180"/>
      <c r="E496" s="180"/>
      <c r="F496" s="180"/>
      <c r="G496" s="180"/>
    </row>
    <row r="497" spans="4:7" ht="13">
      <c r="D497" s="180"/>
      <c r="E497" s="180"/>
      <c r="F497" s="180"/>
      <c r="G497" s="180"/>
    </row>
    <row r="498" spans="4:7" ht="13">
      <c r="D498" s="180"/>
      <c r="E498" s="180"/>
      <c r="F498" s="180"/>
      <c r="G498" s="180"/>
    </row>
    <row r="499" spans="4:7" ht="13">
      <c r="D499" s="180"/>
      <c r="E499" s="180"/>
      <c r="F499" s="180"/>
      <c r="G499" s="180"/>
    </row>
    <row r="500" spans="4:7" ht="13">
      <c r="D500" s="180"/>
      <c r="E500" s="180"/>
      <c r="F500" s="180"/>
      <c r="G500" s="180"/>
    </row>
    <row r="501" spans="4:7" ht="13">
      <c r="D501" s="180"/>
      <c r="E501" s="180"/>
      <c r="F501" s="180"/>
      <c r="G501" s="180"/>
    </row>
    <row r="502" spans="4:7" ht="13">
      <c r="D502" s="180"/>
      <c r="E502" s="180"/>
      <c r="F502" s="180"/>
      <c r="G502" s="180"/>
    </row>
    <row r="503" spans="4:7" ht="13">
      <c r="D503" s="180"/>
      <c r="E503" s="180"/>
      <c r="F503" s="180"/>
      <c r="G503" s="180"/>
    </row>
    <row r="504" spans="4:7" ht="13">
      <c r="D504" s="180"/>
      <c r="E504" s="180"/>
      <c r="F504" s="180"/>
      <c r="G504" s="180"/>
    </row>
    <row r="505" spans="4:7" ht="13">
      <c r="D505" s="180"/>
      <c r="E505" s="180"/>
      <c r="F505" s="180"/>
      <c r="G505" s="180"/>
    </row>
    <row r="506" spans="4:7" ht="13">
      <c r="D506" s="180"/>
      <c r="E506" s="180"/>
      <c r="F506" s="180"/>
      <c r="G506" s="180"/>
    </row>
    <row r="507" spans="4:7" ht="13">
      <c r="D507" s="180"/>
      <c r="E507" s="180"/>
      <c r="F507" s="180"/>
      <c r="G507" s="180"/>
    </row>
    <row r="508" spans="4:7" ht="13">
      <c r="D508" s="180"/>
      <c r="E508" s="180"/>
      <c r="F508" s="180"/>
      <c r="G508" s="180"/>
    </row>
    <row r="509" spans="4:7" ht="13">
      <c r="D509" s="180"/>
      <c r="E509" s="180"/>
      <c r="F509" s="180"/>
      <c r="G509" s="180"/>
    </row>
    <row r="510" spans="4:7" ht="13">
      <c r="D510" s="180"/>
      <c r="E510" s="180"/>
      <c r="F510" s="180"/>
      <c r="G510" s="180"/>
    </row>
    <row r="511" spans="4:7" ht="13">
      <c r="D511" s="180"/>
      <c r="E511" s="180"/>
      <c r="F511" s="180"/>
      <c r="G511" s="180"/>
    </row>
    <row r="512" spans="4:7" ht="13">
      <c r="D512" s="180"/>
      <c r="E512" s="180"/>
      <c r="F512" s="180"/>
      <c r="G512" s="180"/>
    </row>
    <row r="513" spans="4:7" ht="13">
      <c r="D513" s="180"/>
      <c r="E513" s="180"/>
      <c r="F513" s="180"/>
      <c r="G513" s="180"/>
    </row>
    <row r="514" spans="4:7" ht="13">
      <c r="D514" s="180"/>
      <c r="E514" s="180"/>
      <c r="F514" s="180"/>
      <c r="G514" s="180"/>
    </row>
    <row r="515" spans="4:7" ht="13">
      <c r="D515" s="180"/>
      <c r="E515" s="180"/>
      <c r="F515" s="180"/>
      <c r="G515" s="180"/>
    </row>
    <row r="516" spans="4:7" ht="13">
      <c r="D516" s="180"/>
      <c r="E516" s="180"/>
      <c r="F516" s="180"/>
      <c r="G516" s="180"/>
    </row>
    <row r="517" spans="4:7" ht="13">
      <c r="D517" s="180"/>
      <c r="E517" s="180"/>
      <c r="F517" s="180"/>
      <c r="G517" s="180"/>
    </row>
    <row r="518" spans="4:7" ht="13">
      <c r="D518" s="180"/>
      <c r="E518" s="180"/>
      <c r="F518" s="180"/>
      <c r="G518" s="180"/>
    </row>
    <row r="519" spans="4:7" ht="13">
      <c r="D519" s="180"/>
      <c r="E519" s="180"/>
      <c r="F519" s="180"/>
      <c r="G519" s="180"/>
    </row>
    <row r="520" spans="4:7" ht="13">
      <c r="D520" s="180"/>
      <c r="E520" s="180"/>
      <c r="F520" s="180"/>
      <c r="G520" s="180"/>
    </row>
    <row r="521" spans="4:7" ht="13">
      <c r="D521" s="180"/>
      <c r="E521" s="180"/>
      <c r="F521" s="180"/>
      <c r="G521" s="180"/>
    </row>
    <row r="522" spans="4:7" ht="13">
      <c r="D522" s="180"/>
      <c r="E522" s="180"/>
      <c r="F522" s="180"/>
      <c r="G522" s="180"/>
    </row>
    <row r="523" spans="4:7" ht="13">
      <c r="D523" s="180"/>
      <c r="E523" s="180"/>
      <c r="F523" s="180"/>
      <c r="G523" s="180"/>
    </row>
    <row r="524" spans="4:7" ht="13">
      <c r="D524" s="180"/>
      <c r="E524" s="180"/>
      <c r="F524" s="180"/>
      <c r="G524" s="180"/>
    </row>
    <row r="525" spans="4:7" ht="13">
      <c r="D525" s="180"/>
      <c r="E525" s="180"/>
      <c r="F525" s="180"/>
      <c r="G525" s="180"/>
    </row>
    <row r="526" spans="4:7" ht="13">
      <c r="D526" s="180"/>
      <c r="E526" s="180"/>
      <c r="F526" s="180"/>
      <c r="G526" s="180"/>
    </row>
    <row r="527" spans="4:7" ht="13">
      <c r="D527" s="180"/>
      <c r="E527" s="180"/>
      <c r="F527" s="180"/>
      <c r="G527" s="180"/>
    </row>
    <row r="528" spans="4:7" ht="13">
      <c r="D528" s="180"/>
      <c r="E528" s="180"/>
      <c r="F528" s="180"/>
      <c r="G528" s="180"/>
    </row>
    <row r="529" spans="4:7" ht="13">
      <c r="D529" s="180"/>
      <c r="E529" s="180"/>
      <c r="F529" s="180"/>
      <c r="G529" s="180"/>
    </row>
    <row r="530" spans="4:7" ht="13">
      <c r="D530" s="180"/>
      <c r="E530" s="180"/>
      <c r="F530" s="180"/>
      <c r="G530" s="180"/>
    </row>
    <row r="531" spans="4:7" ht="13">
      <c r="D531" s="180"/>
      <c r="E531" s="180"/>
      <c r="F531" s="180"/>
      <c r="G531" s="180"/>
    </row>
    <row r="532" spans="4:7" ht="13">
      <c r="D532" s="180"/>
      <c r="E532" s="180"/>
      <c r="F532" s="180"/>
      <c r="G532" s="180"/>
    </row>
    <row r="533" spans="4:7" ht="13">
      <c r="D533" s="180"/>
      <c r="E533" s="180"/>
      <c r="F533" s="180"/>
      <c r="G533" s="180"/>
    </row>
    <row r="534" spans="4:7" ht="13">
      <c r="D534" s="180"/>
      <c r="E534" s="180"/>
      <c r="F534" s="180"/>
      <c r="G534" s="180"/>
    </row>
    <row r="535" spans="4:7" ht="13">
      <c r="D535" s="180"/>
      <c r="E535" s="180"/>
      <c r="F535" s="180"/>
      <c r="G535" s="180"/>
    </row>
    <row r="536" spans="4:7" ht="13">
      <c r="D536" s="180"/>
      <c r="E536" s="180"/>
      <c r="F536" s="180"/>
      <c r="G536" s="180"/>
    </row>
    <row r="537" spans="4:7" ht="13">
      <c r="D537" s="180"/>
      <c r="E537" s="180"/>
      <c r="F537" s="180"/>
      <c r="G537" s="180"/>
    </row>
    <row r="538" spans="4:7" ht="13">
      <c r="D538" s="180"/>
      <c r="E538" s="180"/>
      <c r="F538" s="180"/>
      <c r="G538" s="180"/>
    </row>
    <row r="539" spans="4:7" ht="13">
      <c r="D539" s="180"/>
      <c r="E539" s="180"/>
      <c r="F539" s="180"/>
      <c r="G539" s="180"/>
    </row>
    <row r="540" spans="4:7" ht="13">
      <c r="D540" s="180"/>
      <c r="E540" s="180"/>
      <c r="F540" s="180"/>
      <c r="G540" s="180"/>
    </row>
    <row r="541" spans="4:7" ht="13">
      <c r="D541" s="180"/>
      <c r="E541" s="180"/>
      <c r="F541" s="180"/>
      <c r="G541" s="180"/>
    </row>
    <row r="542" spans="4:7" ht="13">
      <c r="D542" s="180"/>
      <c r="E542" s="180"/>
      <c r="F542" s="180"/>
      <c r="G542" s="180"/>
    </row>
    <row r="543" spans="4:7" ht="13">
      <c r="D543" s="180"/>
      <c r="E543" s="180"/>
      <c r="F543" s="180"/>
      <c r="G543" s="180"/>
    </row>
    <row r="544" spans="4:7" ht="13">
      <c r="D544" s="180"/>
      <c r="E544" s="180"/>
      <c r="F544" s="180"/>
      <c r="G544" s="180"/>
    </row>
    <row r="545" spans="4:7" ht="13">
      <c r="D545" s="180"/>
      <c r="E545" s="180"/>
      <c r="F545" s="180"/>
      <c r="G545" s="180"/>
    </row>
    <row r="546" spans="4:7" ht="13">
      <c r="D546" s="180"/>
      <c r="E546" s="180"/>
      <c r="F546" s="180"/>
      <c r="G546" s="180"/>
    </row>
    <row r="547" spans="4:7" ht="13">
      <c r="D547" s="180"/>
      <c r="E547" s="180"/>
      <c r="F547" s="180"/>
      <c r="G547" s="180"/>
    </row>
    <row r="548" spans="4:7" ht="13">
      <c r="D548" s="180"/>
      <c r="E548" s="180"/>
      <c r="F548" s="180"/>
      <c r="G548" s="180"/>
    </row>
    <row r="549" spans="4:7" ht="13">
      <c r="D549" s="180"/>
      <c r="E549" s="180"/>
      <c r="F549" s="180"/>
      <c r="G549" s="180"/>
    </row>
    <row r="550" spans="4:7" ht="13">
      <c r="D550" s="180"/>
      <c r="E550" s="180"/>
      <c r="F550" s="180"/>
      <c r="G550" s="180"/>
    </row>
    <row r="551" spans="4:7" ht="13">
      <c r="D551" s="180"/>
      <c r="E551" s="180"/>
      <c r="F551" s="180"/>
      <c r="G551" s="180"/>
    </row>
    <row r="552" spans="4:7" ht="13">
      <c r="D552" s="180"/>
      <c r="E552" s="180"/>
      <c r="F552" s="180"/>
      <c r="G552" s="180"/>
    </row>
    <row r="553" spans="4:7" ht="13">
      <c r="D553" s="180"/>
      <c r="E553" s="180"/>
      <c r="F553" s="180"/>
      <c r="G553" s="180"/>
    </row>
    <row r="554" spans="4:7" ht="13">
      <c r="D554" s="180"/>
      <c r="E554" s="180"/>
      <c r="F554" s="180"/>
      <c r="G554" s="180"/>
    </row>
    <row r="555" spans="4:7" ht="13">
      <c r="D555" s="180"/>
      <c r="E555" s="180"/>
      <c r="F555" s="180"/>
      <c r="G555" s="180"/>
    </row>
    <row r="556" spans="4:7" ht="13">
      <c r="D556" s="180"/>
      <c r="E556" s="180"/>
      <c r="F556" s="180"/>
      <c r="G556" s="180"/>
    </row>
    <row r="557" spans="4:7" ht="13">
      <c r="D557" s="180"/>
      <c r="E557" s="180"/>
      <c r="F557" s="180"/>
      <c r="G557" s="180"/>
    </row>
    <row r="558" spans="4:7" ht="13">
      <c r="D558" s="180"/>
      <c r="E558" s="180"/>
      <c r="F558" s="180"/>
      <c r="G558" s="180"/>
    </row>
    <row r="559" spans="4:7" ht="13">
      <c r="D559" s="180"/>
      <c r="E559" s="180"/>
      <c r="F559" s="180"/>
      <c r="G559" s="180"/>
    </row>
    <row r="560" spans="4:7" ht="13">
      <c r="D560" s="180"/>
      <c r="E560" s="180"/>
      <c r="F560" s="180"/>
      <c r="G560" s="180"/>
    </row>
    <row r="561" spans="4:7" ht="13">
      <c r="D561" s="180"/>
      <c r="E561" s="180"/>
      <c r="F561" s="180"/>
      <c r="G561" s="180"/>
    </row>
    <row r="562" spans="4:7" ht="13">
      <c r="D562" s="180"/>
      <c r="E562" s="180"/>
      <c r="F562" s="180"/>
      <c r="G562" s="180"/>
    </row>
    <row r="563" spans="4:7" ht="13">
      <c r="D563" s="180"/>
      <c r="E563" s="180"/>
      <c r="F563" s="180"/>
      <c r="G563" s="180"/>
    </row>
    <row r="564" spans="4:7" ht="13">
      <c r="D564" s="180"/>
      <c r="E564" s="180"/>
      <c r="F564" s="180"/>
      <c r="G564" s="180"/>
    </row>
    <row r="565" spans="4:7" ht="13">
      <c r="D565" s="180"/>
      <c r="E565" s="180"/>
      <c r="F565" s="180"/>
      <c r="G565" s="180"/>
    </row>
    <row r="566" spans="4:7" ht="13">
      <c r="D566" s="180"/>
      <c r="E566" s="180"/>
      <c r="F566" s="180"/>
      <c r="G566" s="180"/>
    </row>
    <row r="567" spans="4:7" ht="13">
      <c r="D567" s="180"/>
      <c r="E567" s="180"/>
      <c r="F567" s="180"/>
      <c r="G567" s="180"/>
    </row>
    <row r="568" spans="4:7" ht="13">
      <c r="D568" s="180"/>
      <c r="E568" s="180"/>
      <c r="F568" s="180"/>
      <c r="G568" s="180"/>
    </row>
    <row r="569" spans="4:7" ht="13">
      <c r="D569" s="180"/>
      <c r="E569" s="180"/>
      <c r="F569" s="180"/>
      <c r="G569" s="180"/>
    </row>
    <row r="570" spans="4:7" ht="13">
      <c r="D570" s="180"/>
      <c r="E570" s="180"/>
      <c r="F570" s="180"/>
      <c r="G570" s="180"/>
    </row>
    <row r="571" spans="4:7" ht="13">
      <c r="D571" s="180"/>
      <c r="E571" s="180"/>
      <c r="F571" s="180"/>
      <c r="G571" s="180"/>
    </row>
    <row r="572" spans="4:7" ht="13">
      <c r="D572" s="180"/>
      <c r="E572" s="180"/>
      <c r="F572" s="180"/>
      <c r="G572" s="180"/>
    </row>
    <row r="573" spans="4:7" ht="13">
      <c r="D573" s="180"/>
      <c r="E573" s="180"/>
      <c r="F573" s="180"/>
      <c r="G573" s="180"/>
    </row>
    <row r="574" spans="4:7" ht="13">
      <c r="D574" s="180"/>
      <c r="E574" s="180"/>
      <c r="F574" s="180"/>
      <c r="G574" s="180"/>
    </row>
    <row r="575" spans="4:7" ht="13">
      <c r="D575" s="180"/>
      <c r="E575" s="180"/>
      <c r="F575" s="180"/>
      <c r="G575" s="180"/>
    </row>
    <row r="576" spans="4:7" ht="13">
      <c r="D576" s="180"/>
      <c r="E576" s="180"/>
      <c r="F576" s="180"/>
      <c r="G576" s="180"/>
    </row>
    <row r="577" spans="4:7" ht="13">
      <c r="D577" s="180"/>
      <c r="E577" s="180"/>
      <c r="F577" s="180"/>
      <c r="G577" s="180"/>
    </row>
    <row r="578" spans="4:7" ht="13">
      <c r="D578" s="180"/>
      <c r="E578" s="180"/>
      <c r="F578" s="180"/>
      <c r="G578" s="180"/>
    </row>
    <row r="579" spans="4:7" ht="13">
      <c r="D579" s="180"/>
      <c r="E579" s="180"/>
      <c r="F579" s="180"/>
      <c r="G579" s="180"/>
    </row>
    <row r="580" spans="4:7" ht="13">
      <c r="D580" s="180"/>
      <c r="E580" s="180"/>
      <c r="F580" s="180"/>
      <c r="G580" s="180"/>
    </row>
    <row r="581" spans="4:7" ht="13">
      <c r="D581" s="180"/>
      <c r="E581" s="180"/>
      <c r="F581" s="180"/>
      <c r="G581" s="180"/>
    </row>
    <row r="582" spans="4:7" ht="13">
      <c r="D582" s="180"/>
      <c r="E582" s="180"/>
      <c r="F582" s="180"/>
      <c r="G582" s="180"/>
    </row>
    <row r="583" spans="4:7" ht="13">
      <c r="D583" s="180"/>
      <c r="E583" s="180"/>
      <c r="F583" s="180"/>
      <c r="G583" s="180"/>
    </row>
    <row r="584" spans="4:7" ht="13">
      <c r="D584" s="180"/>
      <c r="E584" s="180"/>
      <c r="F584" s="180"/>
      <c r="G584" s="180"/>
    </row>
    <row r="585" spans="4:7" ht="13">
      <c r="D585" s="180"/>
      <c r="E585" s="180"/>
      <c r="F585" s="180"/>
      <c r="G585" s="180"/>
    </row>
    <row r="586" spans="4:7" ht="13">
      <c r="D586" s="180"/>
      <c r="E586" s="180"/>
      <c r="F586" s="180"/>
      <c r="G586" s="180"/>
    </row>
    <row r="587" spans="4:7" ht="13">
      <c r="D587" s="180"/>
      <c r="E587" s="180"/>
      <c r="F587" s="180"/>
      <c r="G587" s="180"/>
    </row>
    <row r="588" spans="4:7" ht="13">
      <c r="D588" s="180"/>
      <c r="E588" s="180"/>
      <c r="F588" s="180"/>
      <c r="G588" s="180"/>
    </row>
    <row r="589" spans="4:7" ht="13">
      <c r="D589" s="180"/>
      <c r="E589" s="180"/>
      <c r="F589" s="180"/>
      <c r="G589" s="180"/>
    </row>
    <row r="590" spans="4:7" ht="13">
      <c r="D590" s="180"/>
      <c r="E590" s="180"/>
      <c r="F590" s="180"/>
      <c r="G590" s="180"/>
    </row>
    <row r="591" spans="4:7" ht="13">
      <c r="D591" s="180"/>
      <c r="E591" s="180"/>
      <c r="F591" s="180"/>
      <c r="G591" s="180"/>
    </row>
    <row r="592" spans="4:7" ht="13">
      <c r="D592" s="180"/>
      <c r="E592" s="180"/>
      <c r="F592" s="180"/>
      <c r="G592" s="180"/>
    </row>
    <row r="593" spans="4:7" ht="13">
      <c r="D593" s="180"/>
      <c r="E593" s="180"/>
      <c r="F593" s="180"/>
      <c r="G593" s="180"/>
    </row>
    <row r="594" spans="4:7" ht="13">
      <c r="D594" s="180"/>
      <c r="E594" s="180"/>
      <c r="F594" s="180"/>
      <c r="G594" s="180"/>
    </row>
    <row r="595" spans="4:7" ht="13">
      <c r="D595" s="180"/>
      <c r="E595" s="180"/>
      <c r="F595" s="180"/>
      <c r="G595" s="180"/>
    </row>
    <row r="596" spans="4:7" ht="13">
      <c r="D596" s="180"/>
      <c r="E596" s="180"/>
      <c r="F596" s="180"/>
      <c r="G596" s="180"/>
    </row>
    <row r="597" spans="4:7" ht="13">
      <c r="D597" s="180"/>
      <c r="E597" s="180"/>
      <c r="F597" s="180"/>
      <c r="G597" s="180"/>
    </row>
    <row r="598" spans="4:7" ht="13">
      <c r="D598" s="180"/>
      <c r="E598" s="180"/>
      <c r="F598" s="180"/>
      <c r="G598" s="180"/>
    </row>
    <row r="599" spans="4:7" ht="13">
      <c r="D599" s="180"/>
      <c r="E599" s="180"/>
      <c r="F599" s="180"/>
      <c r="G599" s="180"/>
    </row>
    <row r="600" spans="4:7" ht="13">
      <c r="D600" s="180"/>
      <c r="E600" s="180"/>
      <c r="F600" s="180"/>
      <c r="G600" s="180"/>
    </row>
    <row r="601" spans="4:7" ht="13">
      <c r="D601" s="180"/>
      <c r="E601" s="180"/>
      <c r="F601" s="180"/>
      <c r="G601" s="180"/>
    </row>
    <row r="602" spans="4:7" ht="13">
      <c r="D602" s="180"/>
      <c r="E602" s="180"/>
      <c r="F602" s="180"/>
      <c r="G602" s="180"/>
    </row>
    <row r="603" spans="4:7" ht="13">
      <c r="D603" s="180"/>
      <c r="E603" s="180"/>
      <c r="F603" s="180"/>
      <c r="G603" s="180"/>
    </row>
    <row r="604" spans="4:7" ht="13">
      <c r="D604" s="180"/>
      <c r="E604" s="180"/>
      <c r="F604" s="180"/>
      <c r="G604" s="180"/>
    </row>
    <row r="605" spans="4:7" ht="13">
      <c r="D605" s="180"/>
      <c r="E605" s="180"/>
      <c r="F605" s="180"/>
      <c r="G605" s="180"/>
    </row>
    <row r="606" spans="4:7" ht="13">
      <c r="D606" s="180"/>
      <c r="E606" s="180"/>
      <c r="F606" s="180"/>
      <c r="G606" s="180"/>
    </row>
    <row r="607" spans="4:7" ht="13">
      <c r="D607" s="180"/>
      <c r="E607" s="180"/>
      <c r="F607" s="180"/>
      <c r="G607" s="180"/>
    </row>
    <row r="608" spans="4:7" ht="13">
      <c r="D608" s="180"/>
      <c r="E608" s="180"/>
      <c r="F608" s="180"/>
      <c r="G608" s="180"/>
    </row>
    <row r="609" spans="4:7" ht="13">
      <c r="D609" s="180"/>
      <c r="E609" s="180"/>
      <c r="F609" s="180"/>
      <c r="G609" s="180"/>
    </row>
    <row r="610" spans="4:7" ht="13">
      <c r="D610" s="180"/>
      <c r="E610" s="180"/>
      <c r="F610" s="180"/>
      <c r="G610" s="180"/>
    </row>
    <row r="611" spans="4:7" ht="13">
      <c r="D611" s="180"/>
      <c r="E611" s="180"/>
      <c r="F611" s="180"/>
      <c r="G611" s="180"/>
    </row>
    <row r="612" spans="4:7" ht="13">
      <c r="D612" s="180"/>
      <c r="E612" s="180"/>
      <c r="F612" s="180"/>
      <c r="G612" s="180"/>
    </row>
    <row r="613" spans="4:7" ht="13">
      <c r="D613" s="180"/>
      <c r="E613" s="180"/>
      <c r="F613" s="180"/>
      <c r="G613" s="180"/>
    </row>
    <row r="614" spans="4:7" ht="13">
      <c r="D614" s="180"/>
      <c r="E614" s="180"/>
      <c r="F614" s="180"/>
      <c r="G614" s="180"/>
    </row>
    <row r="615" spans="4:7" ht="13">
      <c r="D615" s="180"/>
      <c r="E615" s="180"/>
      <c r="F615" s="180"/>
      <c r="G615" s="180"/>
    </row>
    <row r="616" spans="4:7" ht="13">
      <c r="D616" s="180"/>
      <c r="E616" s="180"/>
      <c r="F616" s="180"/>
      <c r="G616" s="180"/>
    </row>
    <row r="617" spans="4:7" ht="13">
      <c r="D617" s="180"/>
      <c r="E617" s="180"/>
      <c r="F617" s="180"/>
      <c r="G617" s="180"/>
    </row>
    <row r="618" spans="4:7" ht="13">
      <c r="D618" s="180"/>
      <c r="E618" s="180"/>
      <c r="F618" s="180"/>
      <c r="G618" s="180"/>
    </row>
    <row r="619" spans="4:7" ht="13">
      <c r="D619" s="180"/>
      <c r="E619" s="180"/>
      <c r="F619" s="180"/>
      <c r="G619" s="180"/>
    </row>
    <row r="620" spans="4:7" ht="13">
      <c r="D620" s="180"/>
      <c r="E620" s="180"/>
      <c r="F620" s="180"/>
      <c r="G620" s="180"/>
    </row>
    <row r="621" spans="4:7" ht="13">
      <c r="D621" s="180"/>
      <c r="E621" s="180"/>
      <c r="F621" s="180"/>
      <c r="G621" s="180"/>
    </row>
    <row r="622" spans="4:7" ht="13">
      <c r="D622" s="180"/>
      <c r="E622" s="180"/>
      <c r="F622" s="180"/>
      <c r="G622" s="180"/>
    </row>
    <row r="623" spans="4:7" ht="13">
      <c r="D623" s="180"/>
      <c r="E623" s="180"/>
      <c r="F623" s="180"/>
      <c r="G623" s="180"/>
    </row>
    <row r="624" spans="4:7" ht="13">
      <c r="D624" s="180"/>
      <c r="E624" s="180"/>
      <c r="F624" s="180"/>
      <c r="G624" s="180"/>
    </row>
    <row r="625" spans="4:7" ht="13">
      <c r="D625" s="180"/>
      <c r="E625" s="180"/>
      <c r="F625" s="180"/>
      <c r="G625" s="180"/>
    </row>
    <row r="626" spans="4:7" ht="13">
      <c r="D626" s="180"/>
      <c r="E626" s="180"/>
      <c r="F626" s="180"/>
      <c r="G626" s="180"/>
    </row>
    <row r="627" spans="4:7" ht="13">
      <c r="D627" s="180"/>
      <c r="E627" s="180"/>
      <c r="F627" s="180"/>
      <c r="G627" s="180"/>
    </row>
    <row r="628" spans="4:7" ht="13">
      <c r="D628" s="180"/>
      <c r="E628" s="180"/>
      <c r="F628" s="180"/>
      <c r="G628" s="180"/>
    </row>
    <row r="629" spans="4:7" ht="13">
      <c r="D629" s="180"/>
      <c r="E629" s="180"/>
      <c r="F629" s="180"/>
      <c r="G629" s="180"/>
    </row>
    <row r="630" spans="4:7" ht="13">
      <c r="D630" s="180"/>
      <c r="E630" s="180"/>
      <c r="F630" s="180"/>
      <c r="G630" s="180"/>
    </row>
    <row r="631" spans="4:7" ht="13">
      <c r="D631" s="180"/>
      <c r="E631" s="180"/>
      <c r="F631" s="180"/>
      <c r="G631" s="180"/>
    </row>
    <row r="632" spans="4:7" ht="13">
      <c r="D632" s="180"/>
      <c r="E632" s="180"/>
      <c r="F632" s="180"/>
      <c r="G632" s="180"/>
    </row>
    <row r="633" spans="4:7" ht="13">
      <c r="D633" s="180"/>
      <c r="E633" s="180"/>
      <c r="F633" s="180"/>
      <c r="G633" s="180"/>
    </row>
    <row r="634" spans="4:7" ht="13">
      <c r="D634" s="180"/>
      <c r="E634" s="180"/>
      <c r="F634" s="180"/>
      <c r="G634" s="180"/>
    </row>
    <row r="635" spans="4:7" ht="13">
      <c r="D635" s="180"/>
      <c r="E635" s="180"/>
      <c r="F635" s="180"/>
      <c r="G635" s="180"/>
    </row>
    <row r="636" spans="4:7" ht="13">
      <c r="D636" s="180"/>
      <c r="E636" s="180"/>
      <c r="F636" s="180"/>
      <c r="G636" s="180"/>
    </row>
    <row r="637" spans="4:7" ht="13">
      <c r="D637" s="180"/>
      <c r="E637" s="180"/>
      <c r="F637" s="180"/>
      <c r="G637" s="180"/>
    </row>
    <row r="638" spans="4:7" ht="13">
      <c r="D638" s="180"/>
      <c r="E638" s="180"/>
      <c r="F638" s="180"/>
      <c r="G638" s="180"/>
    </row>
    <row r="639" spans="4:7" ht="13">
      <c r="D639" s="180"/>
      <c r="E639" s="180"/>
      <c r="F639" s="180"/>
      <c r="G639" s="180"/>
    </row>
    <row r="640" spans="4:7" ht="13">
      <c r="D640" s="180"/>
      <c r="E640" s="180"/>
      <c r="F640" s="180"/>
      <c r="G640" s="180"/>
    </row>
    <row r="641" spans="4:7" ht="13">
      <c r="D641" s="180"/>
      <c r="E641" s="180"/>
      <c r="F641" s="180"/>
      <c r="G641" s="180"/>
    </row>
    <row r="642" spans="4:7" ht="13">
      <c r="D642" s="180"/>
      <c r="E642" s="180"/>
      <c r="F642" s="180"/>
      <c r="G642" s="180"/>
    </row>
    <row r="643" spans="4:7" ht="13">
      <c r="D643" s="180"/>
      <c r="E643" s="180"/>
      <c r="F643" s="180"/>
      <c r="G643" s="180"/>
    </row>
    <row r="644" spans="4:7" ht="13">
      <c r="D644" s="180"/>
      <c r="E644" s="180"/>
      <c r="F644" s="180"/>
      <c r="G644" s="180"/>
    </row>
    <row r="645" spans="4:7" ht="13">
      <c r="D645" s="180"/>
      <c r="E645" s="180"/>
      <c r="F645" s="180"/>
      <c r="G645" s="180"/>
    </row>
    <row r="646" spans="4:7" ht="13">
      <c r="D646" s="180"/>
      <c r="E646" s="180"/>
      <c r="F646" s="180"/>
      <c r="G646" s="180"/>
    </row>
    <row r="647" spans="4:7" ht="13">
      <c r="D647" s="180"/>
      <c r="E647" s="180"/>
      <c r="F647" s="180"/>
      <c r="G647" s="180"/>
    </row>
    <row r="648" spans="4:7" ht="13">
      <c r="D648" s="180"/>
      <c r="E648" s="180"/>
      <c r="F648" s="180"/>
      <c r="G648" s="180"/>
    </row>
    <row r="649" spans="4:7" ht="13">
      <c r="D649" s="180"/>
      <c r="E649" s="180"/>
      <c r="F649" s="180"/>
      <c r="G649" s="180"/>
    </row>
    <row r="650" spans="4:7" ht="13">
      <c r="D650" s="180"/>
      <c r="E650" s="180"/>
      <c r="F650" s="180"/>
      <c r="G650" s="180"/>
    </row>
    <row r="651" spans="4:7" ht="13">
      <c r="D651" s="180"/>
      <c r="E651" s="180"/>
      <c r="F651" s="180"/>
      <c r="G651" s="180"/>
    </row>
    <row r="652" spans="4:7" ht="13">
      <c r="D652" s="180"/>
      <c r="E652" s="180"/>
      <c r="F652" s="180"/>
      <c r="G652" s="180"/>
    </row>
    <row r="653" spans="4:7" ht="13">
      <c r="D653" s="180"/>
      <c r="E653" s="180"/>
      <c r="F653" s="180"/>
      <c r="G653" s="180"/>
    </row>
    <row r="654" spans="4:7" ht="13">
      <c r="D654" s="180"/>
      <c r="E654" s="180"/>
      <c r="F654" s="180"/>
      <c r="G654" s="180"/>
    </row>
    <row r="655" spans="4:7" ht="13">
      <c r="D655" s="180"/>
      <c r="E655" s="180"/>
      <c r="F655" s="180"/>
      <c r="G655" s="180"/>
    </row>
    <row r="656" spans="4:7" ht="13">
      <c r="D656" s="180"/>
      <c r="E656" s="180"/>
      <c r="F656" s="180"/>
      <c r="G656" s="180"/>
    </row>
    <row r="657" spans="4:7" ht="13">
      <c r="D657" s="180"/>
      <c r="E657" s="180"/>
      <c r="F657" s="180"/>
      <c r="G657" s="180"/>
    </row>
    <row r="658" spans="4:7" ht="13">
      <c r="D658" s="180"/>
      <c r="E658" s="180"/>
      <c r="F658" s="180"/>
      <c r="G658" s="180"/>
    </row>
    <row r="659" spans="4:7" ht="13">
      <c r="D659" s="180"/>
      <c r="E659" s="180"/>
      <c r="F659" s="180"/>
      <c r="G659" s="180"/>
    </row>
    <row r="660" spans="4:7" ht="13">
      <c r="D660" s="180"/>
      <c r="E660" s="180"/>
      <c r="F660" s="180"/>
      <c r="G660" s="180"/>
    </row>
    <row r="661" spans="4:7" ht="13">
      <c r="D661" s="180"/>
      <c r="E661" s="180"/>
      <c r="F661" s="180"/>
      <c r="G661" s="180"/>
    </row>
    <row r="662" spans="4:7" ht="13">
      <c r="D662" s="180"/>
      <c r="E662" s="180"/>
      <c r="F662" s="180"/>
      <c r="G662" s="180"/>
    </row>
    <row r="663" spans="4:7" ht="13">
      <c r="D663" s="180"/>
      <c r="E663" s="180"/>
      <c r="F663" s="180"/>
      <c r="G663" s="180"/>
    </row>
    <row r="664" spans="4:7" ht="13">
      <c r="D664" s="180"/>
      <c r="E664" s="180"/>
      <c r="F664" s="180"/>
      <c r="G664" s="180"/>
    </row>
    <row r="665" spans="4:7" ht="13">
      <c r="D665" s="180"/>
      <c r="E665" s="180"/>
      <c r="F665" s="180"/>
      <c r="G665" s="180"/>
    </row>
    <row r="666" spans="4:7" ht="13">
      <c r="D666" s="180"/>
      <c r="E666" s="180"/>
      <c r="F666" s="180"/>
      <c r="G666" s="180"/>
    </row>
    <row r="667" spans="4:7" ht="13">
      <c r="D667" s="180"/>
      <c r="E667" s="180"/>
      <c r="F667" s="180"/>
      <c r="G667" s="180"/>
    </row>
    <row r="668" spans="4:7" ht="13">
      <c r="D668" s="180"/>
      <c r="E668" s="180"/>
      <c r="F668" s="180"/>
      <c r="G668" s="180"/>
    </row>
    <row r="669" spans="4:7" ht="13">
      <c r="D669" s="180"/>
      <c r="E669" s="180"/>
      <c r="F669" s="180"/>
      <c r="G669" s="180"/>
    </row>
    <row r="670" spans="4:7" ht="13">
      <c r="D670" s="180"/>
      <c r="E670" s="180"/>
      <c r="F670" s="180"/>
      <c r="G670" s="180"/>
    </row>
    <row r="671" spans="4:7" ht="13">
      <c r="D671" s="180"/>
      <c r="E671" s="180"/>
      <c r="F671" s="180"/>
      <c r="G671" s="180"/>
    </row>
    <row r="672" spans="4:7" ht="13">
      <c r="D672" s="180"/>
      <c r="E672" s="180"/>
      <c r="F672" s="180"/>
      <c r="G672" s="180"/>
    </row>
    <row r="673" spans="4:7" ht="13">
      <c r="D673" s="180"/>
      <c r="E673" s="180"/>
      <c r="F673" s="180"/>
      <c r="G673" s="180"/>
    </row>
    <row r="674" spans="4:7" ht="13">
      <c r="D674" s="180"/>
      <c r="E674" s="180"/>
      <c r="F674" s="180"/>
      <c r="G674" s="180"/>
    </row>
    <row r="675" spans="4:7" ht="13">
      <c r="D675" s="180"/>
      <c r="E675" s="180"/>
      <c r="F675" s="180"/>
      <c r="G675" s="180"/>
    </row>
    <row r="676" spans="4:7" ht="13">
      <c r="D676" s="180"/>
      <c r="E676" s="180"/>
      <c r="F676" s="180"/>
      <c r="G676" s="180"/>
    </row>
    <row r="677" spans="4:7" ht="13">
      <c r="D677" s="180"/>
      <c r="E677" s="180"/>
      <c r="F677" s="180"/>
      <c r="G677" s="180"/>
    </row>
    <row r="678" spans="4:7" ht="13">
      <c r="D678" s="180"/>
      <c r="E678" s="180"/>
      <c r="F678" s="180"/>
      <c r="G678" s="180"/>
    </row>
    <row r="679" spans="4:7" ht="13">
      <c r="D679" s="180"/>
      <c r="E679" s="180"/>
      <c r="F679" s="180"/>
      <c r="G679" s="180"/>
    </row>
    <row r="680" spans="4:7" ht="13">
      <c r="D680" s="180"/>
      <c r="E680" s="180"/>
      <c r="F680" s="180"/>
      <c r="G680" s="180"/>
    </row>
    <row r="681" spans="4:7" ht="13">
      <c r="D681" s="180"/>
      <c r="E681" s="180"/>
      <c r="F681" s="180"/>
      <c r="G681" s="180"/>
    </row>
    <row r="682" spans="4:7" ht="13">
      <c r="D682" s="180"/>
      <c r="E682" s="180"/>
      <c r="F682" s="180"/>
      <c r="G682" s="180"/>
    </row>
    <row r="683" spans="4:7" ht="13">
      <c r="D683" s="180"/>
      <c r="E683" s="180"/>
      <c r="F683" s="180"/>
      <c r="G683" s="180"/>
    </row>
    <row r="684" spans="4:7" ht="13">
      <c r="D684" s="180"/>
      <c r="E684" s="180"/>
      <c r="F684" s="180"/>
      <c r="G684" s="180"/>
    </row>
    <row r="685" spans="4:7" ht="13">
      <c r="D685" s="180"/>
      <c r="E685" s="180"/>
      <c r="F685" s="180"/>
      <c r="G685" s="180"/>
    </row>
    <row r="686" spans="4:7" ht="13">
      <c r="D686" s="180"/>
      <c r="E686" s="180"/>
      <c r="F686" s="180"/>
      <c r="G686" s="180"/>
    </row>
    <row r="687" spans="4:7" ht="13">
      <c r="D687" s="180"/>
      <c r="E687" s="180"/>
      <c r="F687" s="180"/>
      <c r="G687" s="180"/>
    </row>
    <row r="688" spans="4:7" ht="13">
      <c r="D688" s="180"/>
      <c r="E688" s="180"/>
      <c r="F688" s="180"/>
      <c r="G688" s="180"/>
    </row>
    <row r="689" spans="4:7" ht="13">
      <c r="D689" s="180"/>
      <c r="E689" s="180"/>
      <c r="F689" s="180"/>
      <c r="G689" s="180"/>
    </row>
    <row r="690" spans="4:7" ht="13">
      <c r="D690" s="180"/>
      <c r="E690" s="180"/>
      <c r="F690" s="180"/>
      <c r="G690" s="180"/>
    </row>
    <row r="691" spans="4:7" ht="13">
      <c r="D691" s="180"/>
      <c r="E691" s="180"/>
      <c r="F691" s="180"/>
      <c r="G691" s="180"/>
    </row>
    <row r="692" spans="4:7" ht="13">
      <c r="D692" s="180"/>
      <c r="E692" s="180"/>
      <c r="F692" s="180"/>
      <c r="G692" s="180"/>
    </row>
    <row r="693" spans="4:7" ht="13">
      <c r="D693" s="180"/>
      <c r="E693" s="180"/>
      <c r="F693" s="180"/>
      <c r="G693" s="180"/>
    </row>
    <row r="694" spans="4:7" ht="13">
      <c r="D694" s="180"/>
      <c r="E694" s="180"/>
      <c r="F694" s="180"/>
      <c r="G694" s="180"/>
    </row>
    <row r="695" spans="4:7" ht="13">
      <c r="D695" s="180"/>
      <c r="E695" s="180"/>
      <c r="F695" s="180"/>
      <c r="G695" s="180"/>
    </row>
    <row r="696" spans="4:7" ht="13">
      <c r="D696" s="180"/>
      <c r="E696" s="180"/>
      <c r="F696" s="180"/>
      <c r="G696" s="180"/>
    </row>
    <row r="697" spans="4:7" ht="13">
      <c r="D697" s="180"/>
      <c r="E697" s="180"/>
      <c r="F697" s="180"/>
      <c r="G697" s="180"/>
    </row>
    <row r="698" spans="4:7" ht="13">
      <c r="D698" s="180"/>
      <c r="E698" s="180"/>
      <c r="F698" s="180"/>
      <c r="G698" s="180"/>
    </row>
    <row r="699" spans="4:7" ht="13">
      <c r="D699" s="180"/>
      <c r="E699" s="180"/>
      <c r="F699" s="180"/>
      <c r="G699" s="180"/>
    </row>
    <row r="700" spans="4:7" ht="13">
      <c r="D700" s="180"/>
      <c r="E700" s="180"/>
      <c r="F700" s="180"/>
      <c r="G700" s="180"/>
    </row>
    <row r="701" spans="4:7" ht="13">
      <c r="D701" s="180"/>
      <c r="E701" s="180"/>
      <c r="F701" s="180"/>
      <c r="G701" s="180"/>
    </row>
    <row r="702" spans="4:7" ht="13">
      <c r="D702" s="180"/>
      <c r="E702" s="180"/>
      <c r="F702" s="180"/>
      <c r="G702" s="180"/>
    </row>
    <row r="703" spans="4:7" ht="13">
      <c r="D703" s="180"/>
      <c r="E703" s="180"/>
      <c r="F703" s="180"/>
      <c r="G703" s="180"/>
    </row>
    <row r="704" spans="4:7" ht="13">
      <c r="D704" s="180"/>
      <c r="E704" s="180"/>
      <c r="F704" s="180"/>
      <c r="G704" s="180"/>
    </row>
    <row r="705" spans="4:7" ht="13">
      <c r="D705" s="180"/>
      <c r="E705" s="180"/>
      <c r="F705" s="180"/>
      <c r="G705" s="180"/>
    </row>
    <row r="706" spans="4:7" ht="13">
      <c r="D706" s="180"/>
      <c r="E706" s="180"/>
      <c r="F706" s="180"/>
      <c r="G706" s="180"/>
    </row>
    <row r="707" spans="4:7" ht="13">
      <c r="D707" s="180"/>
      <c r="E707" s="180"/>
      <c r="F707" s="180"/>
      <c r="G707" s="180"/>
    </row>
    <row r="708" spans="4:7" ht="13">
      <c r="D708" s="180"/>
      <c r="E708" s="180"/>
      <c r="F708" s="180"/>
      <c r="G708" s="180"/>
    </row>
    <row r="709" spans="4:7" ht="13">
      <c r="D709" s="180"/>
      <c r="E709" s="180"/>
      <c r="F709" s="180"/>
      <c r="G709" s="180"/>
    </row>
    <row r="710" spans="4:7" ht="13">
      <c r="D710" s="180"/>
      <c r="E710" s="180"/>
      <c r="F710" s="180"/>
      <c r="G710" s="180"/>
    </row>
    <row r="711" spans="4:7" ht="13">
      <c r="D711" s="180"/>
      <c r="E711" s="180"/>
      <c r="F711" s="180"/>
      <c r="G711" s="180"/>
    </row>
    <row r="712" spans="4:7" ht="13">
      <c r="D712" s="180"/>
      <c r="E712" s="180"/>
      <c r="F712" s="180"/>
      <c r="G712" s="180"/>
    </row>
    <row r="713" spans="4:7" ht="13">
      <c r="D713" s="180"/>
      <c r="E713" s="180"/>
      <c r="F713" s="180"/>
      <c r="G713" s="180"/>
    </row>
    <row r="714" spans="4:7" ht="13">
      <c r="D714" s="180"/>
      <c r="E714" s="180"/>
      <c r="F714" s="180"/>
      <c r="G714" s="180"/>
    </row>
    <row r="715" spans="4:7" ht="13">
      <c r="D715" s="180"/>
      <c r="E715" s="180"/>
      <c r="F715" s="180"/>
      <c r="G715" s="180"/>
    </row>
    <row r="716" spans="4:7" ht="13">
      <c r="D716" s="180"/>
      <c r="E716" s="180"/>
      <c r="F716" s="180"/>
      <c r="G716" s="180"/>
    </row>
    <row r="717" spans="4:7" ht="13">
      <c r="D717" s="180"/>
      <c r="E717" s="180"/>
      <c r="F717" s="180"/>
      <c r="G717" s="180"/>
    </row>
    <row r="718" spans="4:7" ht="13">
      <c r="D718" s="180"/>
      <c r="E718" s="180"/>
      <c r="F718" s="180"/>
      <c r="G718" s="180"/>
    </row>
    <row r="719" spans="4:7" ht="13">
      <c r="D719" s="180"/>
      <c r="E719" s="180"/>
      <c r="F719" s="180"/>
      <c r="G719" s="180"/>
    </row>
    <row r="720" spans="4:7" ht="13">
      <c r="D720" s="180"/>
      <c r="E720" s="180"/>
      <c r="F720" s="180"/>
      <c r="G720" s="180"/>
    </row>
    <row r="721" spans="4:7" ht="13">
      <c r="D721" s="180"/>
      <c r="E721" s="180"/>
      <c r="F721" s="180"/>
      <c r="G721" s="180"/>
    </row>
    <row r="722" spans="4:7" ht="13">
      <c r="D722" s="180"/>
      <c r="E722" s="180"/>
      <c r="F722" s="180"/>
      <c r="G722" s="180"/>
    </row>
    <row r="723" spans="4:7" ht="13">
      <c r="D723" s="180"/>
      <c r="E723" s="180"/>
      <c r="F723" s="180"/>
      <c r="G723" s="180"/>
    </row>
    <row r="724" spans="4:7" ht="13">
      <c r="D724" s="180"/>
      <c r="E724" s="180"/>
      <c r="F724" s="180"/>
      <c r="G724" s="180"/>
    </row>
    <row r="725" spans="4:7" ht="13">
      <c r="D725" s="180"/>
      <c r="E725" s="180"/>
      <c r="F725" s="180"/>
      <c r="G725" s="180"/>
    </row>
    <row r="726" spans="4:7" ht="13">
      <c r="D726" s="180"/>
      <c r="E726" s="180"/>
      <c r="F726" s="180"/>
      <c r="G726" s="180"/>
    </row>
    <row r="727" spans="4:7" ht="13">
      <c r="D727" s="180"/>
      <c r="E727" s="180"/>
      <c r="F727" s="180"/>
      <c r="G727" s="180"/>
    </row>
    <row r="728" spans="4:7" ht="13">
      <c r="D728" s="180"/>
      <c r="E728" s="180"/>
      <c r="F728" s="180"/>
      <c r="G728" s="180"/>
    </row>
    <row r="729" spans="4:7" ht="13">
      <c r="D729" s="180"/>
      <c r="E729" s="180"/>
      <c r="F729" s="180"/>
      <c r="G729" s="180"/>
    </row>
    <row r="730" spans="4:7" ht="13">
      <c r="D730" s="180"/>
      <c r="E730" s="180"/>
      <c r="F730" s="180"/>
      <c r="G730" s="180"/>
    </row>
    <row r="731" spans="4:7" ht="13">
      <c r="D731" s="180"/>
      <c r="E731" s="180"/>
      <c r="F731" s="180"/>
      <c r="G731" s="180"/>
    </row>
    <row r="732" spans="4:7" ht="13">
      <c r="D732" s="180"/>
      <c r="E732" s="180"/>
      <c r="F732" s="180"/>
      <c r="G732" s="180"/>
    </row>
    <row r="733" spans="4:7" ht="13">
      <c r="D733" s="180"/>
      <c r="E733" s="180"/>
      <c r="F733" s="180"/>
      <c r="G733" s="180"/>
    </row>
    <row r="734" spans="4:7" ht="13">
      <c r="D734" s="180"/>
      <c r="E734" s="180"/>
      <c r="F734" s="180"/>
      <c r="G734" s="180"/>
    </row>
    <row r="735" spans="4:7" ht="13">
      <c r="D735" s="180"/>
      <c r="E735" s="180"/>
      <c r="F735" s="180"/>
      <c r="G735" s="180"/>
    </row>
    <row r="736" spans="4:7" ht="13">
      <c r="D736" s="180"/>
      <c r="E736" s="180"/>
      <c r="F736" s="180"/>
      <c r="G736" s="180"/>
    </row>
    <row r="737" spans="4:7" ht="13">
      <c r="D737" s="180"/>
      <c r="E737" s="180"/>
      <c r="F737" s="180"/>
      <c r="G737" s="180"/>
    </row>
    <row r="738" spans="4:7" ht="13">
      <c r="D738" s="180"/>
      <c r="E738" s="180"/>
      <c r="F738" s="180"/>
      <c r="G738" s="180"/>
    </row>
    <row r="739" spans="4:7" ht="13">
      <c r="D739" s="180"/>
      <c r="E739" s="180"/>
      <c r="F739" s="180"/>
      <c r="G739" s="180"/>
    </row>
    <row r="740" spans="4:7" ht="13">
      <c r="D740" s="180"/>
      <c r="E740" s="180"/>
      <c r="F740" s="180"/>
      <c r="G740" s="180"/>
    </row>
    <row r="741" spans="4:7" ht="13">
      <c r="D741" s="180"/>
      <c r="E741" s="180"/>
      <c r="F741" s="180"/>
      <c r="G741" s="180"/>
    </row>
    <row r="742" spans="4:7" ht="13">
      <c r="D742" s="180"/>
      <c r="E742" s="180"/>
      <c r="F742" s="180"/>
      <c r="G742" s="180"/>
    </row>
    <row r="743" spans="4:7" ht="13">
      <c r="D743" s="180"/>
      <c r="E743" s="180"/>
      <c r="F743" s="180"/>
      <c r="G743" s="180"/>
    </row>
    <row r="744" spans="4:7" ht="13">
      <c r="D744" s="180"/>
      <c r="E744" s="180"/>
      <c r="F744" s="180"/>
      <c r="G744" s="180"/>
    </row>
    <row r="745" spans="4:7" ht="13">
      <c r="D745" s="180"/>
      <c r="E745" s="180"/>
      <c r="F745" s="180"/>
      <c r="G745" s="180"/>
    </row>
    <row r="746" spans="4:7" ht="13">
      <c r="D746" s="180"/>
      <c r="E746" s="180"/>
      <c r="F746" s="180"/>
      <c r="G746" s="180"/>
    </row>
    <row r="747" spans="4:7" ht="13">
      <c r="D747" s="180"/>
      <c r="E747" s="180"/>
      <c r="F747" s="180"/>
      <c r="G747" s="180"/>
    </row>
    <row r="748" spans="4:7" ht="13">
      <c r="D748" s="180"/>
      <c r="E748" s="180"/>
      <c r="F748" s="180"/>
      <c r="G748" s="180"/>
    </row>
    <row r="749" spans="4:7" ht="13">
      <c r="D749" s="180"/>
      <c r="E749" s="180"/>
      <c r="F749" s="180"/>
      <c r="G749" s="180"/>
    </row>
    <row r="750" spans="4:7" ht="13">
      <c r="D750" s="180"/>
      <c r="E750" s="180"/>
      <c r="F750" s="180"/>
      <c r="G750" s="180"/>
    </row>
    <row r="751" spans="4:7" ht="13">
      <c r="D751" s="180"/>
      <c r="E751" s="180"/>
      <c r="F751" s="180"/>
      <c r="G751" s="180"/>
    </row>
    <row r="752" spans="4:7" ht="13">
      <c r="D752" s="180"/>
      <c r="E752" s="180"/>
      <c r="F752" s="180"/>
      <c r="G752" s="180"/>
    </row>
    <row r="753" spans="4:7" ht="13">
      <c r="D753" s="180"/>
      <c r="E753" s="180"/>
      <c r="F753" s="180"/>
      <c r="G753" s="180"/>
    </row>
    <row r="754" spans="4:7" ht="13">
      <c r="D754" s="180"/>
      <c r="E754" s="180"/>
      <c r="F754" s="180"/>
      <c r="G754" s="180"/>
    </row>
    <row r="755" spans="4:7" ht="13">
      <c r="D755" s="180"/>
      <c r="E755" s="180"/>
      <c r="F755" s="180"/>
      <c r="G755" s="180"/>
    </row>
    <row r="756" spans="4:7" ht="13">
      <c r="D756" s="180"/>
      <c r="E756" s="180"/>
      <c r="F756" s="180"/>
      <c r="G756" s="180"/>
    </row>
    <row r="757" spans="4:7" ht="13">
      <c r="D757" s="180"/>
      <c r="E757" s="180"/>
      <c r="F757" s="180"/>
      <c r="G757" s="180"/>
    </row>
    <row r="758" spans="4:7" ht="13">
      <c r="D758" s="180"/>
      <c r="E758" s="180"/>
      <c r="F758" s="180"/>
      <c r="G758" s="180"/>
    </row>
    <row r="759" spans="4:7" ht="13">
      <c r="D759" s="180"/>
      <c r="E759" s="180"/>
      <c r="F759" s="180"/>
      <c r="G759" s="180"/>
    </row>
    <row r="760" spans="4:7" ht="13">
      <c r="D760" s="180"/>
      <c r="E760" s="180"/>
      <c r="F760" s="180"/>
      <c r="G760" s="180"/>
    </row>
    <row r="761" spans="4:7" ht="13">
      <c r="D761" s="180"/>
      <c r="E761" s="180"/>
      <c r="F761" s="180"/>
      <c r="G761" s="180"/>
    </row>
    <row r="762" spans="4:7" ht="13">
      <c r="D762" s="180"/>
      <c r="E762" s="180"/>
      <c r="F762" s="180"/>
      <c r="G762" s="180"/>
    </row>
    <row r="763" spans="4:7" ht="13">
      <c r="D763" s="180"/>
      <c r="E763" s="180"/>
      <c r="F763" s="180"/>
      <c r="G763" s="180"/>
    </row>
    <row r="764" spans="4:7" ht="13">
      <c r="D764" s="180"/>
      <c r="E764" s="180"/>
      <c r="F764" s="180"/>
      <c r="G764" s="180"/>
    </row>
    <row r="765" spans="4:7" ht="13">
      <c r="D765" s="180"/>
      <c r="E765" s="180"/>
      <c r="F765" s="180"/>
      <c r="G765" s="180"/>
    </row>
    <row r="766" spans="4:7" ht="13">
      <c r="D766" s="180"/>
      <c r="E766" s="180"/>
      <c r="F766" s="180"/>
      <c r="G766" s="180"/>
    </row>
    <row r="767" spans="4:7" ht="13">
      <c r="D767" s="180"/>
      <c r="E767" s="180"/>
      <c r="F767" s="180"/>
      <c r="G767" s="180"/>
    </row>
    <row r="768" spans="4:7" ht="13">
      <c r="D768" s="180"/>
      <c r="E768" s="180"/>
      <c r="F768" s="180"/>
      <c r="G768" s="180"/>
    </row>
    <row r="769" spans="4:7" ht="13">
      <c r="D769" s="180"/>
      <c r="E769" s="180"/>
      <c r="F769" s="180"/>
      <c r="G769" s="180"/>
    </row>
    <row r="770" spans="4:7" ht="13">
      <c r="D770" s="180"/>
      <c r="E770" s="180"/>
      <c r="F770" s="180"/>
      <c r="G770" s="180"/>
    </row>
    <row r="771" spans="4:7" ht="13">
      <c r="D771" s="180"/>
      <c r="E771" s="180"/>
      <c r="F771" s="180"/>
      <c r="G771" s="180"/>
    </row>
    <row r="772" spans="4:7" ht="13">
      <c r="D772" s="180"/>
      <c r="E772" s="180"/>
      <c r="F772" s="180"/>
      <c r="G772" s="180"/>
    </row>
    <row r="773" spans="4:7" ht="13">
      <c r="D773" s="180"/>
      <c r="E773" s="180"/>
      <c r="F773" s="180"/>
      <c r="G773" s="180"/>
    </row>
    <row r="774" spans="4:7" ht="13">
      <c r="D774" s="180"/>
      <c r="E774" s="180"/>
      <c r="F774" s="180"/>
      <c r="G774" s="180"/>
    </row>
    <row r="775" spans="4:7" ht="13">
      <c r="D775" s="180"/>
      <c r="E775" s="180"/>
      <c r="F775" s="180"/>
      <c r="G775" s="180"/>
    </row>
    <row r="776" spans="4:7" ht="13">
      <c r="D776" s="180"/>
      <c r="E776" s="180"/>
      <c r="F776" s="180"/>
      <c r="G776" s="180"/>
    </row>
    <row r="777" spans="4:7" ht="13">
      <c r="D777" s="180"/>
      <c r="E777" s="180"/>
      <c r="F777" s="180"/>
      <c r="G777" s="180"/>
    </row>
    <row r="778" spans="4:7" ht="13">
      <c r="D778" s="180"/>
      <c r="E778" s="180"/>
      <c r="F778" s="180"/>
      <c r="G778" s="180"/>
    </row>
    <row r="779" spans="4:7" ht="13">
      <c r="D779" s="180"/>
      <c r="E779" s="180"/>
      <c r="F779" s="180"/>
      <c r="G779" s="180"/>
    </row>
    <row r="780" spans="4:7" ht="13">
      <c r="D780" s="180"/>
      <c r="E780" s="180"/>
      <c r="F780" s="180"/>
      <c r="G780" s="180"/>
    </row>
    <row r="781" spans="4:7" ht="13">
      <c r="D781" s="180"/>
      <c r="E781" s="180"/>
      <c r="F781" s="180"/>
      <c r="G781" s="180"/>
    </row>
    <row r="782" spans="4:7" ht="13">
      <c r="D782" s="180"/>
      <c r="E782" s="180"/>
      <c r="F782" s="180"/>
      <c r="G782" s="180"/>
    </row>
    <row r="783" spans="4:7" ht="13">
      <c r="D783" s="180"/>
      <c r="E783" s="180"/>
      <c r="F783" s="180"/>
      <c r="G783" s="180"/>
    </row>
    <row r="784" spans="4:7" ht="13">
      <c r="D784" s="180"/>
      <c r="E784" s="180"/>
      <c r="F784" s="180"/>
      <c r="G784" s="180"/>
    </row>
    <row r="785" spans="4:7" ht="13">
      <c r="D785" s="180"/>
      <c r="E785" s="180"/>
      <c r="F785" s="180"/>
      <c r="G785" s="180"/>
    </row>
    <row r="786" spans="4:7" ht="13">
      <c r="D786" s="180"/>
      <c r="E786" s="180"/>
      <c r="F786" s="180"/>
      <c r="G786" s="180"/>
    </row>
    <row r="787" spans="4:7" ht="13">
      <c r="D787" s="180"/>
      <c r="E787" s="180"/>
      <c r="F787" s="180"/>
      <c r="G787" s="180"/>
    </row>
    <row r="788" spans="4:7" ht="13">
      <c r="D788" s="180"/>
      <c r="E788" s="180"/>
      <c r="F788" s="180"/>
      <c r="G788" s="180"/>
    </row>
    <row r="789" spans="4:7" ht="13">
      <c r="D789" s="180"/>
      <c r="E789" s="180"/>
      <c r="F789" s="180"/>
      <c r="G789" s="180"/>
    </row>
    <row r="790" spans="4:7" ht="13">
      <c r="D790" s="180"/>
      <c r="E790" s="180"/>
      <c r="F790" s="180"/>
      <c r="G790" s="180"/>
    </row>
    <row r="791" spans="4:7" ht="13">
      <c r="D791" s="180"/>
      <c r="E791" s="180"/>
      <c r="F791" s="180"/>
      <c r="G791" s="180"/>
    </row>
    <row r="792" spans="4:7" ht="13">
      <c r="D792" s="180"/>
      <c r="E792" s="180"/>
      <c r="F792" s="180"/>
      <c r="G792" s="180"/>
    </row>
    <row r="793" spans="4:7" ht="13">
      <c r="D793" s="180"/>
      <c r="E793" s="180"/>
      <c r="F793" s="180"/>
      <c r="G793" s="180"/>
    </row>
    <row r="794" spans="4:7" ht="13">
      <c r="D794" s="180"/>
      <c r="E794" s="180"/>
      <c r="F794" s="180"/>
      <c r="G794" s="180"/>
    </row>
    <row r="795" spans="4:7" ht="13">
      <c r="D795" s="180"/>
      <c r="E795" s="180"/>
      <c r="F795" s="180"/>
      <c r="G795" s="180"/>
    </row>
    <row r="796" spans="4:7" ht="13">
      <c r="D796" s="180"/>
      <c r="E796" s="180"/>
      <c r="F796" s="180"/>
      <c r="G796" s="180"/>
    </row>
    <row r="797" spans="4:7" ht="13">
      <c r="D797" s="180"/>
      <c r="E797" s="180"/>
      <c r="F797" s="180"/>
      <c r="G797" s="180"/>
    </row>
    <row r="798" spans="4:7" ht="13">
      <c r="D798" s="180"/>
      <c r="E798" s="180"/>
      <c r="F798" s="180"/>
      <c r="G798" s="180"/>
    </row>
    <row r="799" spans="4:7" ht="13">
      <c r="D799" s="180"/>
      <c r="E799" s="180"/>
      <c r="F799" s="180"/>
      <c r="G799" s="180"/>
    </row>
    <row r="800" spans="4:7" ht="13">
      <c r="D800" s="180"/>
      <c r="E800" s="180"/>
      <c r="F800" s="180"/>
      <c r="G800" s="180"/>
    </row>
    <row r="801" spans="4:7" ht="13">
      <c r="D801" s="180"/>
      <c r="E801" s="180"/>
      <c r="F801" s="180"/>
      <c r="G801" s="180"/>
    </row>
    <row r="802" spans="4:7" ht="13">
      <c r="D802" s="180"/>
      <c r="E802" s="180"/>
      <c r="F802" s="180"/>
      <c r="G802" s="180"/>
    </row>
    <row r="803" spans="4:7" ht="13">
      <c r="D803" s="180"/>
      <c r="E803" s="180"/>
      <c r="F803" s="180"/>
      <c r="G803" s="180"/>
    </row>
    <row r="804" spans="4:7" ht="13">
      <c r="D804" s="180"/>
      <c r="E804" s="180"/>
      <c r="F804" s="180"/>
      <c r="G804" s="180"/>
    </row>
    <row r="805" spans="4:7" ht="13">
      <c r="D805" s="180"/>
      <c r="E805" s="180"/>
      <c r="F805" s="180"/>
      <c r="G805" s="180"/>
    </row>
    <row r="806" spans="4:7" ht="13">
      <c r="D806" s="180"/>
      <c r="E806" s="180"/>
      <c r="F806" s="180"/>
      <c r="G806" s="180"/>
    </row>
    <row r="807" spans="4:7" ht="13">
      <c r="D807" s="180"/>
      <c r="E807" s="180"/>
      <c r="F807" s="180"/>
      <c r="G807" s="180"/>
    </row>
    <row r="808" spans="4:7" ht="13">
      <c r="D808" s="180"/>
      <c r="E808" s="180"/>
      <c r="F808" s="180"/>
      <c r="G808" s="180"/>
    </row>
    <row r="809" spans="4:7" ht="13">
      <c r="D809" s="180"/>
      <c r="E809" s="180"/>
      <c r="F809" s="180"/>
      <c r="G809" s="180"/>
    </row>
    <row r="810" spans="4:7" ht="13">
      <c r="D810" s="180"/>
      <c r="E810" s="180"/>
      <c r="F810" s="180"/>
      <c r="G810" s="180"/>
    </row>
    <row r="811" spans="4:7" ht="13">
      <c r="D811" s="180"/>
      <c r="E811" s="180"/>
      <c r="F811" s="180"/>
      <c r="G811" s="180"/>
    </row>
    <row r="812" spans="4:7" ht="13">
      <c r="D812" s="180"/>
      <c r="E812" s="180"/>
      <c r="F812" s="180"/>
      <c r="G812" s="180"/>
    </row>
    <row r="813" spans="4:7" ht="13">
      <c r="D813" s="180"/>
      <c r="E813" s="180"/>
      <c r="F813" s="180"/>
      <c r="G813" s="180"/>
    </row>
    <row r="814" spans="4:7" ht="13">
      <c r="D814" s="180"/>
      <c r="E814" s="180"/>
      <c r="F814" s="180"/>
      <c r="G814" s="180"/>
    </row>
    <row r="815" spans="4:7" ht="13">
      <c r="D815" s="180"/>
      <c r="E815" s="180"/>
      <c r="F815" s="180"/>
      <c r="G815" s="180"/>
    </row>
    <row r="816" spans="4:7" ht="13">
      <c r="D816" s="180"/>
      <c r="E816" s="180"/>
      <c r="F816" s="180"/>
      <c r="G816" s="180"/>
    </row>
    <row r="817" spans="4:7" ht="13">
      <c r="D817" s="180"/>
      <c r="E817" s="180"/>
      <c r="F817" s="180"/>
      <c r="G817" s="180"/>
    </row>
    <row r="818" spans="4:7" ht="13">
      <c r="D818" s="180"/>
      <c r="E818" s="180"/>
      <c r="F818" s="180"/>
      <c r="G818" s="180"/>
    </row>
    <row r="819" spans="4:7" ht="13">
      <c r="D819" s="180"/>
      <c r="E819" s="180"/>
      <c r="F819" s="180"/>
      <c r="G819" s="180"/>
    </row>
    <row r="820" spans="4:7" ht="13">
      <c r="D820" s="180"/>
      <c r="E820" s="180"/>
      <c r="F820" s="180"/>
      <c r="G820" s="180"/>
    </row>
    <row r="821" spans="4:7" ht="13">
      <c r="D821" s="180"/>
      <c r="E821" s="180"/>
      <c r="F821" s="180"/>
      <c r="G821" s="180"/>
    </row>
    <row r="822" spans="4:7" ht="13">
      <c r="D822" s="180"/>
      <c r="E822" s="180"/>
      <c r="F822" s="180"/>
      <c r="G822" s="180"/>
    </row>
    <row r="823" spans="4:7" ht="13">
      <c r="D823" s="180"/>
      <c r="E823" s="180"/>
      <c r="F823" s="180"/>
      <c r="G823" s="180"/>
    </row>
    <row r="824" spans="4:7" ht="13">
      <c r="D824" s="180"/>
      <c r="E824" s="180"/>
      <c r="F824" s="180"/>
      <c r="G824" s="180"/>
    </row>
    <row r="825" spans="4:7" ht="13">
      <c r="D825" s="180"/>
      <c r="E825" s="180"/>
      <c r="F825" s="180"/>
      <c r="G825" s="180"/>
    </row>
    <row r="826" spans="4:7" ht="13">
      <c r="D826" s="180"/>
      <c r="E826" s="180"/>
      <c r="F826" s="180"/>
      <c r="G826" s="180"/>
    </row>
    <row r="827" spans="4:7" ht="13">
      <c r="D827" s="180"/>
      <c r="E827" s="180"/>
      <c r="F827" s="180"/>
      <c r="G827" s="180"/>
    </row>
    <row r="828" spans="4:7" ht="13">
      <c r="D828" s="180"/>
      <c r="E828" s="180"/>
      <c r="F828" s="180"/>
      <c r="G828" s="180"/>
    </row>
    <row r="829" spans="4:7" ht="13">
      <c r="D829" s="180"/>
      <c r="E829" s="180"/>
      <c r="F829" s="180"/>
      <c r="G829" s="180"/>
    </row>
    <row r="830" spans="4:7" ht="13">
      <c r="D830" s="180"/>
      <c r="E830" s="180"/>
      <c r="F830" s="180"/>
      <c r="G830" s="180"/>
    </row>
    <row r="831" spans="4:7" ht="13">
      <c r="D831" s="180"/>
      <c r="E831" s="180"/>
      <c r="F831" s="180"/>
      <c r="G831" s="180"/>
    </row>
    <row r="832" spans="4:7" ht="13">
      <c r="D832" s="180"/>
      <c r="E832" s="180"/>
      <c r="F832" s="180"/>
      <c r="G832" s="180"/>
    </row>
    <row r="833" spans="4:7" ht="13">
      <c r="D833" s="180"/>
      <c r="E833" s="180"/>
      <c r="F833" s="180"/>
      <c r="G833" s="180"/>
    </row>
    <row r="834" spans="4:7" ht="13">
      <c r="D834" s="180"/>
      <c r="E834" s="180"/>
      <c r="F834" s="180"/>
      <c r="G834" s="180"/>
    </row>
    <row r="835" spans="4:7" ht="13">
      <c r="D835" s="180"/>
      <c r="E835" s="180"/>
      <c r="F835" s="180"/>
      <c r="G835" s="180"/>
    </row>
    <row r="836" spans="4:7" ht="13">
      <c r="D836" s="180"/>
      <c r="E836" s="180"/>
      <c r="F836" s="180"/>
      <c r="G836" s="180"/>
    </row>
    <row r="837" spans="4:7" ht="13">
      <c r="D837" s="180"/>
      <c r="E837" s="180"/>
      <c r="F837" s="180"/>
      <c r="G837" s="180"/>
    </row>
    <row r="838" spans="4:7" ht="13">
      <c r="D838" s="180"/>
      <c r="E838" s="180"/>
      <c r="F838" s="180"/>
      <c r="G838" s="180"/>
    </row>
    <row r="839" spans="4:7" ht="13">
      <c r="D839" s="180"/>
      <c r="E839" s="180"/>
      <c r="F839" s="180"/>
      <c r="G839" s="180"/>
    </row>
    <row r="840" spans="4:7" ht="13">
      <c r="D840" s="180"/>
      <c r="E840" s="180"/>
      <c r="F840" s="180"/>
      <c r="G840" s="180"/>
    </row>
    <row r="841" spans="4:7" ht="13">
      <c r="D841" s="180"/>
      <c r="E841" s="180"/>
      <c r="F841" s="180"/>
      <c r="G841" s="180"/>
    </row>
    <row r="842" spans="4:7" ht="13">
      <c r="D842" s="180"/>
      <c r="E842" s="180"/>
      <c r="F842" s="180"/>
      <c r="G842" s="180"/>
    </row>
    <row r="843" spans="4:7" ht="13">
      <c r="D843" s="180"/>
      <c r="E843" s="180"/>
      <c r="F843" s="180"/>
      <c r="G843" s="180"/>
    </row>
    <row r="844" spans="4:7" ht="13">
      <c r="D844" s="180"/>
      <c r="E844" s="180"/>
      <c r="F844" s="180"/>
      <c r="G844" s="180"/>
    </row>
    <row r="845" spans="4:7" ht="13">
      <c r="D845" s="180"/>
      <c r="E845" s="180"/>
      <c r="F845" s="180"/>
      <c r="G845" s="180"/>
    </row>
    <row r="846" spans="4:7" ht="13">
      <c r="D846" s="180"/>
      <c r="E846" s="180"/>
      <c r="F846" s="180"/>
      <c r="G846" s="180"/>
    </row>
    <row r="847" spans="4:7" ht="13">
      <c r="D847" s="180"/>
      <c r="E847" s="180"/>
      <c r="F847" s="180"/>
      <c r="G847" s="180"/>
    </row>
    <row r="848" spans="4:7" ht="13">
      <c r="D848" s="180"/>
      <c r="E848" s="180"/>
      <c r="F848" s="180"/>
      <c r="G848" s="180"/>
    </row>
    <row r="849" spans="4:7" ht="13">
      <c r="D849" s="180"/>
      <c r="E849" s="180"/>
      <c r="F849" s="180"/>
      <c r="G849" s="180"/>
    </row>
    <row r="850" spans="4:7" ht="13">
      <c r="D850" s="180"/>
      <c r="E850" s="180"/>
      <c r="F850" s="180"/>
      <c r="G850" s="180"/>
    </row>
    <row r="851" spans="4:7" ht="13">
      <c r="D851" s="180"/>
      <c r="E851" s="180"/>
      <c r="F851" s="180"/>
      <c r="G851" s="180"/>
    </row>
    <row r="852" spans="4:7" ht="13">
      <c r="D852" s="180"/>
      <c r="E852" s="180"/>
      <c r="F852" s="180"/>
      <c r="G852" s="180"/>
    </row>
    <row r="853" spans="4:7" ht="13">
      <c r="D853" s="180"/>
      <c r="E853" s="180"/>
      <c r="F853" s="180"/>
      <c r="G853" s="180"/>
    </row>
    <row r="854" spans="4:7" ht="13">
      <c r="D854" s="180"/>
      <c r="E854" s="180"/>
      <c r="F854" s="180"/>
      <c r="G854" s="180"/>
    </row>
    <row r="855" spans="4:7" ht="13">
      <c r="D855" s="180"/>
      <c r="E855" s="180"/>
      <c r="F855" s="180"/>
      <c r="G855" s="180"/>
    </row>
    <row r="856" spans="4:7" ht="13">
      <c r="D856" s="180"/>
      <c r="E856" s="180"/>
      <c r="F856" s="180"/>
      <c r="G856" s="180"/>
    </row>
    <row r="857" spans="4:7" ht="13">
      <c r="D857" s="180"/>
      <c r="E857" s="180"/>
      <c r="F857" s="180"/>
      <c r="G857" s="180"/>
    </row>
    <row r="858" spans="4:7" ht="13">
      <c r="D858" s="180"/>
      <c r="E858" s="180"/>
      <c r="F858" s="180"/>
      <c r="G858" s="180"/>
    </row>
    <row r="859" spans="4:7" ht="13">
      <c r="D859" s="180"/>
      <c r="E859" s="180"/>
      <c r="F859" s="180"/>
      <c r="G859" s="180"/>
    </row>
    <row r="860" spans="4:7" ht="13">
      <c r="D860" s="180"/>
      <c r="E860" s="180"/>
      <c r="F860" s="180"/>
      <c r="G860" s="180"/>
    </row>
    <row r="861" spans="4:7" ht="13">
      <c r="D861" s="180"/>
      <c r="E861" s="180"/>
      <c r="F861" s="180"/>
      <c r="G861" s="180"/>
    </row>
    <row r="862" spans="4:7" ht="13">
      <c r="D862" s="180"/>
      <c r="E862" s="180"/>
      <c r="F862" s="180"/>
      <c r="G862" s="180"/>
    </row>
    <row r="863" spans="4:7" ht="13">
      <c r="D863" s="180"/>
      <c r="E863" s="180"/>
      <c r="F863" s="180"/>
      <c r="G863" s="180"/>
    </row>
    <row r="864" spans="4:7" ht="13">
      <c r="D864" s="180"/>
      <c r="E864" s="180"/>
      <c r="F864" s="180"/>
      <c r="G864" s="180"/>
    </row>
    <row r="865" spans="4:7" ht="13">
      <c r="D865" s="180"/>
      <c r="E865" s="180"/>
      <c r="F865" s="180"/>
      <c r="G865" s="180"/>
    </row>
    <row r="866" spans="4:7" ht="13">
      <c r="D866" s="180"/>
      <c r="E866" s="180"/>
      <c r="F866" s="180"/>
      <c r="G866" s="180"/>
    </row>
    <row r="867" spans="4:7" ht="13">
      <c r="D867" s="180"/>
      <c r="E867" s="180"/>
      <c r="F867" s="180"/>
      <c r="G867" s="180"/>
    </row>
    <row r="868" spans="4:7" ht="13">
      <c r="D868" s="180"/>
      <c r="E868" s="180"/>
      <c r="F868" s="180"/>
      <c r="G868" s="180"/>
    </row>
    <row r="869" spans="4:7" ht="13">
      <c r="D869" s="180"/>
      <c r="E869" s="180"/>
      <c r="F869" s="180"/>
      <c r="G869" s="180"/>
    </row>
    <row r="870" spans="4:7" ht="13">
      <c r="D870" s="180"/>
      <c r="E870" s="180"/>
      <c r="F870" s="180"/>
      <c r="G870" s="180"/>
    </row>
    <row r="871" spans="4:7" ht="13">
      <c r="D871" s="180"/>
      <c r="E871" s="180"/>
      <c r="F871" s="180"/>
      <c r="G871" s="180"/>
    </row>
    <row r="872" spans="4:7" ht="13">
      <c r="D872" s="180"/>
      <c r="E872" s="180"/>
      <c r="F872" s="180"/>
      <c r="G872" s="180"/>
    </row>
    <row r="873" spans="4:7" ht="13">
      <c r="D873" s="180"/>
      <c r="E873" s="180"/>
      <c r="F873" s="180"/>
      <c r="G873" s="180"/>
    </row>
    <row r="874" spans="4:7" ht="13">
      <c r="D874" s="180"/>
      <c r="E874" s="180"/>
      <c r="F874" s="180"/>
      <c r="G874" s="180"/>
    </row>
    <row r="875" spans="4:7" ht="13">
      <c r="D875" s="180"/>
      <c r="E875" s="180"/>
      <c r="F875" s="180"/>
      <c r="G875" s="180"/>
    </row>
    <row r="876" spans="4:7" ht="13">
      <c r="D876" s="180"/>
      <c r="E876" s="180"/>
      <c r="F876" s="180"/>
      <c r="G876" s="180"/>
    </row>
    <row r="877" spans="4:7" ht="13">
      <c r="D877" s="180"/>
      <c r="E877" s="180"/>
      <c r="F877" s="180"/>
      <c r="G877" s="180"/>
    </row>
    <row r="878" spans="4:7" ht="13">
      <c r="D878" s="180"/>
      <c r="E878" s="180"/>
      <c r="F878" s="180"/>
      <c r="G878" s="180"/>
    </row>
    <row r="879" spans="4:7" ht="13">
      <c r="D879" s="180"/>
      <c r="E879" s="180"/>
      <c r="F879" s="180"/>
      <c r="G879" s="180"/>
    </row>
    <row r="880" spans="4:7" ht="13">
      <c r="D880" s="180"/>
      <c r="E880" s="180"/>
      <c r="F880" s="180"/>
      <c r="G880" s="180"/>
    </row>
    <row r="881" spans="4:7" ht="13">
      <c r="D881" s="180"/>
      <c r="E881" s="180"/>
      <c r="F881" s="180"/>
      <c r="G881" s="180"/>
    </row>
    <row r="882" spans="4:7" ht="13">
      <c r="D882" s="180"/>
      <c r="E882" s="180"/>
      <c r="F882" s="180"/>
      <c r="G882" s="180"/>
    </row>
    <row r="883" spans="4:7" ht="13">
      <c r="D883" s="180"/>
      <c r="E883" s="180"/>
      <c r="F883" s="180"/>
      <c r="G883" s="180"/>
    </row>
    <row r="884" spans="4:7" ht="13">
      <c r="D884" s="180"/>
      <c r="E884" s="180"/>
      <c r="F884" s="180"/>
      <c r="G884" s="180"/>
    </row>
    <row r="885" spans="4:7" ht="13">
      <c r="D885" s="180"/>
      <c r="E885" s="180"/>
      <c r="F885" s="180"/>
      <c r="G885" s="180"/>
    </row>
    <row r="886" spans="4:7" ht="13">
      <c r="D886" s="180"/>
      <c r="E886" s="180"/>
      <c r="F886" s="180"/>
      <c r="G886" s="180"/>
    </row>
    <row r="887" spans="4:7" ht="13">
      <c r="D887" s="180"/>
      <c r="E887" s="180"/>
      <c r="F887" s="180"/>
      <c r="G887" s="180"/>
    </row>
    <row r="888" spans="4:7" ht="13">
      <c r="D888" s="180"/>
      <c r="E888" s="180"/>
      <c r="F888" s="180"/>
      <c r="G888" s="180"/>
    </row>
    <row r="889" spans="4:7" ht="13">
      <c r="D889" s="180"/>
      <c r="E889" s="180"/>
      <c r="F889" s="180"/>
      <c r="G889" s="180"/>
    </row>
    <row r="890" spans="4:7" ht="13">
      <c r="D890" s="180"/>
      <c r="E890" s="180"/>
      <c r="F890" s="180"/>
      <c r="G890" s="180"/>
    </row>
    <row r="891" spans="4:7" ht="13">
      <c r="D891" s="180"/>
      <c r="E891" s="180"/>
      <c r="F891" s="180"/>
      <c r="G891" s="180"/>
    </row>
    <row r="892" spans="4:7" ht="13">
      <c r="D892" s="180"/>
      <c r="E892" s="180"/>
      <c r="F892" s="180"/>
      <c r="G892" s="180"/>
    </row>
    <row r="893" spans="4:7" ht="13">
      <c r="D893" s="180"/>
      <c r="E893" s="180"/>
      <c r="F893" s="180"/>
      <c r="G893" s="180"/>
    </row>
    <row r="894" spans="4:7" ht="13">
      <c r="D894" s="180"/>
      <c r="E894" s="180"/>
      <c r="F894" s="180"/>
      <c r="G894" s="180"/>
    </row>
    <row r="895" spans="4:7" ht="13">
      <c r="D895" s="180"/>
      <c r="E895" s="180"/>
      <c r="F895" s="180"/>
      <c r="G895" s="180"/>
    </row>
  </sheetData>
  <mergeCells count="41">
    <mergeCell ref="H1:L1"/>
    <mergeCell ref="I11:L11"/>
    <mergeCell ref="A1:D1"/>
    <mergeCell ref="P1:S1"/>
    <mergeCell ref="W1:Z1"/>
    <mergeCell ref="Q3:Q33"/>
    <mergeCell ref="R3:R33"/>
    <mergeCell ref="S3:S4"/>
    <mergeCell ref="S5:S33"/>
    <mergeCell ref="I48:I63"/>
    <mergeCell ref="J55:J63"/>
    <mergeCell ref="L55:L61"/>
    <mergeCell ref="A73:D73"/>
    <mergeCell ref="H73:L73"/>
    <mergeCell ref="B75:B84"/>
    <mergeCell ref="C75:C84"/>
    <mergeCell ref="I80:I88"/>
    <mergeCell ref="J87:J95"/>
    <mergeCell ref="K75:K88"/>
    <mergeCell ref="Q100:Q105"/>
    <mergeCell ref="R100:R105"/>
    <mergeCell ref="X3:X19"/>
    <mergeCell ref="Y3:Y19"/>
    <mergeCell ref="Z43:Z44"/>
    <mergeCell ref="Z50:Z51"/>
    <mergeCell ref="S52:S53"/>
    <mergeCell ref="Z57:Z58"/>
    <mergeCell ref="S66:S67"/>
    <mergeCell ref="P73:S73"/>
    <mergeCell ref="W73:Z73"/>
    <mergeCell ref="X75:X85"/>
    <mergeCell ref="Y75:Y85"/>
    <mergeCell ref="Z75:Z78"/>
    <mergeCell ref="B31:D32"/>
    <mergeCell ref="L31:L32"/>
    <mergeCell ref="A37:D37"/>
    <mergeCell ref="P37:S37"/>
    <mergeCell ref="W37:Z37"/>
    <mergeCell ref="H37:L37"/>
    <mergeCell ref="I30:I32"/>
    <mergeCell ref="J30:J3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E963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6640625" defaultRowHeight="15.75" customHeight="1"/>
  <sheetData>
    <row r="1" spans="1:5" ht="15.75" customHeight="1">
      <c r="A1" s="26" t="s">
        <v>354</v>
      </c>
      <c r="E1" s="121" t="s">
        <v>355</v>
      </c>
    </row>
    <row r="2" spans="1:5" ht="15.75" customHeight="1">
      <c r="A2" s="26" t="s">
        <v>356</v>
      </c>
      <c r="B2" s="26" t="s">
        <v>357</v>
      </c>
      <c r="C2" s="26" t="s">
        <v>94</v>
      </c>
      <c r="D2" s="26" t="s">
        <v>358</v>
      </c>
      <c r="E2" s="121"/>
    </row>
    <row r="3" spans="1:5">
      <c r="A3" s="1" t="s">
        <v>8</v>
      </c>
      <c r="E3" s="121"/>
    </row>
    <row r="4" spans="1:5">
      <c r="A4" s="1" t="s">
        <v>65</v>
      </c>
      <c r="B4" s="26">
        <v>2</v>
      </c>
      <c r="C4" s="26">
        <v>1</v>
      </c>
      <c r="E4" s="121" t="s">
        <v>359</v>
      </c>
    </row>
    <row r="5" spans="1:5">
      <c r="A5" s="1" t="s">
        <v>351</v>
      </c>
      <c r="E5" s="121"/>
    </row>
    <row r="6" spans="1:5">
      <c r="A6" s="1" t="s">
        <v>272</v>
      </c>
      <c r="E6" s="121"/>
    </row>
    <row r="7" spans="1:5">
      <c r="A7" s="1" t="s">
        <v>81</v>
      </c>
      <c r="B7" s="26">
        <v>1</v>
      </c>
      <c r="C7" s="26">
        <v>1</v>
      </c>
      <c r="D7" s="26">
        <v>1</v>
      </c>
      <c r="E7" s="121" t="s">
        <v>360</v>
      </c>
    </row>
    <row r="8" spans="1:5">
      <c r="A8" s="1" t="s">
        <v>336</v>
      </c>
      <c r="E8" s="121"/>
    </row>
    <row r="9" spans="1:5">
      <c r="A9" s="1" t="s">
        <v>25</v>
      </c>
      <c r="E9" s="121"/>
    </row>
    <row r="10" spans="1:5">
      <c r="A10" s="1" t="s">
        <v>279</v>
      </c>
      <c r="E10" s="121"/>
    </row>
    <row r="11" spans="1:5">
      <c r="A11" s="1" t="s">
        <v>32</v>
      </c>
      <c r="E11" s="121"/>
    </row>
    <row r="12" spans="1:5">
      <c r="A12" s="1" t="s">
        <v>30</v>
      </c>
      <c r="B12" s="26">
        <v>1</v>
      </c>
      <c r="C12" s="26">
        <v>2</v>
      </c>
      <c r="E12" s="121" t="s">
        <v>361</v>
      </c>
    </row>
    <row r="13" spans="1:5">
      <c r="A13" s="1" t="s">
        <v>47</v>
      </c>
      <c r="B13" s="26">
        <v>0</v>
      </c>
      <c r="E13" s="121"/>
    </row>
    <row r="14" spans="1:5">
      <c r="A14" s="1" t="s">
        <v>60</v>
      </c>
      <c r="B14" s="26">
        <v>2</v>
      </c>
      <c r="C14" s="26">
        <v>2</v>
      </c>
      <c r="E14" s="121"/>
    </row>
    <row r="15" spans="1:5">
      <c r="A15" s="1" t="s">
        <v>362</v>
      </c>
      <c r="E15" s="121"/>
    </row>
    <row r="16" spans="1:5">
      <c r="A16" s="1" t="s">
        <v>289</v>
      </c>
      <c r="B16" s="26">
        <v>2</v>
      </c>
      <c r="C16" s="26">
        <v>1</v>
      </c>
      <c r="D16" s="26">
        <v>1</v>
      </c>
      <c r="E16" s="121"/>
    </row>
    <row r="17" spans="1:5">
      <c r="A17" s="1" t="s">
        <v>67</v>
      </c>
      <c r="B17" s="26">
        <v>1</v>
      </c>
      <c r="C17" s="26">
        <v>0</v>
      </c>
      <c r="E17" s="121" t="s">
        <v>363</v>
      </c>
    </row>
    <row r="18" spans="1:5">
      <c r="A18" s="1" t="s">
        <v>69</v>
      </c>
      <c r="E18" s="121"/>
    </row>
    <row r="19" spans="1:5">
      <c r="A19" s="1" t="s">
        <v>40</v>
      </c>
      <c r="B19" s="26">
        <v>1</v>
      </c>
      <c r="C19" s="26">
        <v>1</v>
      </c>
      <c r="D19" s="26">
        <v>1</v>
      </c>
      <c r="E19" s="121" t="s">
        <v>364</v>
      </c>
    </row>
    <row r="20" spans="1:5">
      <c r="A20" s="1" t="s">
        <v>76</v>
      </c>
      <c r="E20" s="121"/>
    </row>
    <row r="21" spans="1:5">
      <c r="A21" s="1" t="s">
        <v>79</v>
      </c>
      <c r="B21" s="26">
        <v>0</v>
      </c>
      <c r="C21" s="26">
        <v>0</v>
      </c>
      <c r="D21" s="26">
        <v>0</v>
      </c>
      <c r="E21" s="121"/>
    </row>
    <row r="22" spans="1:5">
      <c r="A22" s="1" t="s">
        <v>83</v>
      </c>
      <c r="B22" s="26">
        <v>1</v>
      </c>
      <c r="C22" s="26">
        <v>1</v>
      </c>
      <c r="E22" s="121"/>
    </row>
    <row r="23" spans="1:5">
      <c r="A23" s="1" t="s">
        <v>129</v>
      </c>
      <c r="B23" s="26">
        <v>1</v>
      </c>
      <c r="C23" s="26">
        <v>1</v>
      </c>
      <c r="D23" s="26">
        <v>1</v>
      </c>
      <c r="E23" s="121" t="s">
        <v>365</v>
      </c>
    </row>
    <row r="24" spans="1:5">
      <c r="A24" s="1" t="s">
        <v>257</v>
      </c>
      <c r="B24" s="26">
        <v>2</v>
      </c>
      <c r="C24" s="26">
        <v>1</v>
      </c>
      <c r="E24" s="121"/>
    </row>
    <row r="25" spans="1:5">
      <c r="A25" s="1" t="s">
        <v>86</v>
      </c>
      <c r="B25" s="26">
        <v>2</v>
      </c>
      <c r="C25" s="26">
        <v>1</v>
      </c>
      <c r="E25" s="121"/>
    </row>
    <row r="26" spans="1:5">
      <c r="A26" s="1" t="s">
        <v>340</v>
      </c>
      <c r="E26" s="121"/>
    </row>
    <row r="27" spans="1:5">
      <c r="A27" s="1" t="s">
        <v>366</v>
      </c>
      <c r="B27" s="26">
        <v>1</v>
      </c>
      <c r="E27" s="121" t="s">
        <v>367</v>
      </c>
    </row>
    <row r="28" spans="1:5" ht="15.75" customHeight="1">
      <c r="A28" s="26" t="s">
        <v>368</v>
      </c>
      <c r="E28" s="121"/>
    </row>
    <row r="29" spans="1:5" ht="15.75" customHeight="1">
      <c r="A29" s="26" t="s">
        <v>369</v>
      </c>
      <c r="B29" s="26">
        <v>2</v>
      </c>
      <c r="E29" s="121"/>
    </row>
    <row r="30" spans="1:5" ht="15.75" customHeight="1">
      <c r="A30" s="26" t="s">
        <v>370</v>
      </c>
      <c r="B30" s="26">
        <v>1</v>
      </c>
      <c r="D30" s="26">
        <v>1</v>
      </c>
      <c r="E30" s="121"/>
    </row>
    <row r="31" spans="1:5" ht="15.75" customHeight="1">
      <c r="A31" s="26" t="s">
        <v>53</v>
      </c>
      <c r="B31" s="26">
        <v>2</v>
      </c>
      <c r="E31" s="121"/>
    </row>
    <row r="32" spans="1:5" ht="15.75" customHeight="1">
      <c r="E32" s="121"/>
    </row>
    <row r="33" spans="1:5" ht="15.75" customHeight="1">
      <c r="E33" s="121"/>
    </row>
    <row r="34" spans="1:5" ht="15.75" customHeight="1">
      <c r="E34" s="121"/>
    </row>
    <row r="35" spans="1:5" ht="15.75" customHeight="1">
      <c r="E35" s="121"/>
    </row>
    <row r="36" spans="1:5" ht="15.75" customHeight="1">
      <c r="E36" s="121"/>
    </row>
    <row r="37" spans="1:5" ht="15.75" customHeight="1">
      <c r="E37" s="121"/>
    </row>
    <row r="38" spans="1:5" ht="15.75" customHeight="1">
      <c r="E38" s="121"/>
    </row>
    <row r="39" spans="1:5" ht="15.75" customHeight="1">
      <c r="E39" s="121"/>
    </row>
    <row r="40" spans="1:5" ht="15.75" customHeight="1">
      <c r="B40" s="26">
        <f t="shared" ref="B40:D40" si="0">SUM(B3:B39)</f>
        <v>22</v>
      </c>
      <c r="C40" s="26">
        <f t="shared" si="0"/>
        <v>12</v>
      </c>
      <c r="D40" s="26">
        <f t="shared" si="0"/>
        <v>5</v>
      </c>
      <c r="E40" s="121"/>
    </row>
    <row r="41" spans="1:5" ht="15.75" customHeight="1">
      <c r="E41" s="121"/>
    </row>
    <row r="42" spans="1:5" ht="15.75" customHeight="1">
      <c r="A42" s="26" t="s">
        <v>371</v>
      </c>
      <c r="B42" s="26" t="s">
        <v>372</v>
      </c>
      <c r="C42" s="26" t="s">
        <v>373</v>
      </c>
      <c r="E42" s="121"/>
    </row>
    <row r="43" spans="1:5" ht="15.75" customHeight="1">
      <c r="B43" s="26">
        <f>B40</f>
        <v>22</v>
      </c>
      <c r="C43" s="26">
        <f>C40+D40</f>
        <v>17</v>
      </c>
      <c r="E43" s="121"/>
    </row>
    <row r="44" spans="1:5" ht="15.75" customHeight="1">
      <c r="E44" s="121"/>
    </row>
    <row r="45" spans="1:5" ht="15.75" customHeight="1">
      <c r="E45" s="121"/>
    </row>
    <row r="46" spans="1:5" ht="15.75" customHeight="1">
      <c r="E46" s="121"/>
    </row>
    <row r="47" spans="1:5" ht="15.75" customHeight="1">
      <c r="E47" s="121"/>
    </row>
    <row r="48" spans="1:5" ht="15.75" customHeight="1">
      <c r="E48" s="121"/>
    </row>
    <row r="49" spans="5:5" ht="15.75" customHeight="1">
      <c r="E49" s="121"/>
    </row>
    <row r="50" spans="5:5" ht="15.75" customHeight="1">
      <c r="E50" s="121"/>
    </row>
    <row r="51" spans="5:5" ht="15.75" customHeight="1">
      <c r="E51" s="121"/>
    </row>
    <row r="52" spans="5:5" ht="15.75" customHeight="1">
      <c r="E52" s="121"/>
    </row>
    <row r="53" spans="5:5" ht="15.75" customHeight="1">
      <c r="E53" s="121"/>
    </row>
    <row r="54" spans="5:5" ht="15.75" customHeight="1">
      <c r="E54" s="121"/>
    </row>
    <row r="55" spans="5:5" ht="15.75" customHeight="1">
      <c r="E55" s="121"/>
    </row>
    <row r="56" spans="5:5" ht="15.75" customHeight="1">
      <c r="E56" s="121"/>
    </row>
    <row r="57" spans="5:5" ht="15.75" customHeight="1">
      <c r="E57" s="121"/>
    </row>
    <row r="58" spans="5:5" ht="15.75" customHeight="1">
      <c r="E58" s="121"/>
    </row>
    <row r="59" spans="5:5" ht="15.75" customHeight="1">
      <c r="E59" s="121"/>
    </row>
    <row r="60" spans="5:5" ht="15.75" customHeight="1">
      <c r="E60" s="121"/>
    </row>
    <row r="61" spans="5:5" ht="15.75" customHeight="1">
      <c r="E61" s="121"/>
    </row>
    <row r="62" spans="5:5" ht="15.75" customHeight="1">
      <c r="E62" s="121"/>
    </row>
    <row r="63" spans="5:5" ht="15.75" customHeight="1">
      <c r="E63" s="121"/>
    </row>
    <row r="64" spans="5:5" ht="15.75" customHeight="1">
      <c r="E64" s="121"/>
    </row>
    <row r="65" spans="5:5" ht="13">
      <c r="E65" s="121"/>
    </row>
    <row r="66" spans="5:5" ht="13">
      <c r="E66" s="121"/>
    </row>
    <row r="67" spans="5:5" ht="13">
      <c r="E67" s="121"/>
    </row>
    <row r="68" spans="5:5" ht="13">
      <c r="E68" s="121"/>
    </row>
    <row r="69" spans="5:5" ht="13">
      <c r="E69" s="121"/>
    </row>
    <row r="70" spans="5:5" ht="13">
      <c r="E70" s="121"/>
    </row>
    <row r="71" spans="5:5" ht="13">
      <c r="E71" s="121"/>
    </row>
    <row r="72" spans="5:5" ht="13">
      <c r="E72" s="121"/>
    </row>
    <row r="73" spans="5:5" ht="13">
      <c r="E73" s="121"/>
    </row>
    <row r="74" spans="5:5" ht="13">
      <c r="E74" s="121"/>
    </row>
    <row r="75" spans="5:5" ht="13">
      <c r="E75" s="121"/>
    </row>
    <row r="76" spans="5:5" ht="13">
      <c r="E76" s="121"/>
    </row>
    <row r="77" spans="5:5" ht="13">
      <c r="E77" s="121"/>
    </row>
    <row r="78" spans="5:5" ht="13">
      <c r="E78" s="121"/>
    </row>
    <row r="79" spans="5:5" ht="13">
      <c r="E79" s="121"/>
    </row>
    <row r="80" spans="5:5" ht="13">
      <c r="E80" s="121"/>
    </row>
    <row r="81" spans="5:5" ht="13">
      <c r="E81" s="121"/>
    </row>
    <row r="82" spans="5:5" ht="13">
      <c r="E82" s="121"/>
    </row>
    <row r="83" spans="5:5" ht="13">
      <c r="E83" s="121"/>
    </row>
    <row r="84" spans="5:5" ht="13">
      <c r="E84" s="121"/>
    </row>
    <row r="85" spans="5:5" ht="13">
      <c r="E85" s="121"/>
    </row>
    <row r="86" spans="5:5" ht="13">
      <c r="E86" s="121"/>
    </row>
    <row r="87" spans="5:5" ht="13">
      <c r="E87" s="121"/>
    </row>
    <row r="88" spans="5:5" ht="13">
      <c r="E88" s="121"/>
    </row>
    <row r="89" spans="5:5" ht="13">
      <c r="E89" s="121"/>
    </row>
    <row r="90" spans="5:5" ht="13">
      <c r="E90" s="121"/>
    </row>
    <row r="91" spans="5:5" ht="13">
      <c r="E91" s="121"/>
    </row>
    <row r="92" spans="5:5" ht="13">
      <c r="E92" s="121"/>
    </row>
    <row r="93" spans="5:5" ht="13">
      <c r="E93" s="121"/>
    </row>
    <row r="94" spans="5:5" ht="13">
      <c r="E94" s="121"/>
    </row>
    <row r="95" spans="5:5" ht="13">
      <c r="E95" s="121"/>
    </row>
    <row r="96" spans="5:5" ht="13">
      <c r="E96" s="121"/>
    </row>
    <row r="97" spans="5:5" ht="13">
      <c r="E97" s="121"/>
    </row>
    <row r="98" spans="5:5" ht="13">
      <c r="E98" s="121"/>
    </row>
    <row r="99" spans="5:5" ht="13">
      <c r="E99" s="121"/>
    </row>
    <row r="100" spans="5:5" ht="13">
      <c r="E100" s="121"/>
    </row>
    <row r="101" spans="5:5" ht="13">
      <c r="E101" s="121"/>
    </row>
    <row r="102" spans="5:5" ht="13">
      <c r="E102" s="121"/>
    </row>
    <row r="103" spans="5:5" ht="13">
      <c r="E103" s="121"/>
    </row>
    <row r="104" spans="5:5" ht="13">
      <c r="E104" s="121"/>
    </row>
    <row r="105" spans="5:5" ht="13">
      <c r="E105" s="121"/>
    </row>
    <row r="106" spans="5:5" ht="13">
      <c r="E106" s="121"/>
    </row>
    <row r="107" spans="5:5" ht="13">
      <c r="E107" s="121"/>
    </row>
    <row r="108" spans="5:5" ht="13">
      <c r="E108" s="121"/>
    </row>
    <row r="109" spans="5:5" ht="13">
      <c r="E109" s="121"/>
    </row>
    <row r="110" spans="5:5" ht="13">
      <c r="E110" s="121"/>
    </row>
    <row r="111" spans="5:5" ht="13">
      <c r="E111" s="121"/>
    </row>
    <row r="112" spans="5:5" ht="13">
      <c r="E112" s="121"/>
    </row>
    <row r="113" spans="5:5" ht="13">
      <c r="E113" s="121"/>
    </row>
    <row r="114" spans="5:5" ht="13">
      <c r="E114" s="121"/>
    </row>
    <row r="115" spans="5:5" ht="13">
      <c r="E115" s="121"/>
    </row>
    <row r="116" spans="5:5" ht="13">
      <c r="E116" s="121"/>
    </row>
    <row r="117" spans="5:5" ht="13">
      <c r="E117" s="121"/>
    </row>
    <row r="118" spans="5:5" ht="13">
      <c r="E118" s="121"/>
    </row>
    <row r="119" spans="5:5" ht="13">
      <c r="E119" s="121"/>
    </row>
    <row r="120" spans="5:5" ht="13">
      <c r="E120" s="121"/>
    </row>
    <row r="121" spans="5:5" ht="13">
      <c r="E121" s="121"/>
    </row>
    <row r="122" spans="5:5" ht="13">
      <c r="E122" s="121"/>
    </row>
    <row r="123" spans="5:5" ht="13">
      <c r="E123" s="121"/>
    </row>
    <row r="124" spans="5:5" ht="13">
      <c r="E124" s="121"/>
    </row>
    <row r="125" spans="5:5" ht="13">
      <c r="E125" s="121"/>
    </row>
    <row r="126" spans="5:5" ht="13">
      <c r="E126" s="121"/>
    </row>
    <row r="127" spans="5:5" ht="13">
      <c r="E127" s="121"/>
    </row>
    <row r="128" spans="5:5" ht="13">
      <c r="E128" s="121"/>
    </row>
    <row r="129" spans="5:5" ht="13">
      <c r="E129" s="121"/>
    </row>
    <row r="130" spans="5:5" ht="13">
      <c r="E130" s="121"/>
    </row>
    <row r="131" spans="5:5" ht="13">
      <c r="E131" s="121"/>
    </row>
    <row r="132" spans="5:5" ht="13">
      <c r="E132" s="121"/>
    </row>
    <row r="133" spans="5:5" ht="13">
      <c r="E133" s="121"/>
    </row>
    <row r="134" spans="5:5" ht="13">
      <c r="E134" s="121"/>
    </row>
    <row r="135" spans="5:5" ht="13">
      <c r="E135" s="121"/>
    </row>
    <row r="136" spans="5:5" ht="13">
      <c r="E136" s="121"/>
    </row>
    <row r="137" spans="5:5" ht="13">
      <c r="E137" s="121"/>
    </row>
    <row r="138" spans="5:5" ht="13">
      <c r="E138" s="121"/>
    </row>
    <row r="139" spans="5:5" ht="13">
      <c r="E139" s="121"/>
    </row>
    <row r="140" spans="5:5" ht="13">
      <c r="E140" s="121"/>
    </row>
    <row r="141" spans="5:5" ht="13">
      <c r="E141" s="121"/>
    </row>
    <row r="142" spans="5:5" ht="13">
      <c r="E142" s="121"/>
    </row>
    <row r="143" spans="5:5" ht="13">
      <c r="E143" s="121"/>
    </row>
    <row r="144" spans="5:5" ht="13">
      <c r="E144" s="121"/>
    </row>
    <row r="145" spans="5:5" ht="13">
      <c r="E145" s="121"/>
    </row>
    <row r="146" spans="5:5" ht="13">
      <c r="E146" s="121"/>
    </row>
    <row r="147" spans="5:5" ht="13">
      <c r="E147" s="121"/>
    </row>
    <row r="148" spans="5:5" ht="13">
      <c r="E148" s="121"/>
    </row>
    <row r="149" spans="5:5" ht="13">
      <c r="E149" s="121"/>
    </row>
    <row r="150" spans="5:5" ht="13">
      <c r="E150" s="121"/>
    </row>
    <row r="151" spans="5:5" ht="13">
      <c r="E151" s="121"/>
    </row>
    <row r="152" spans="5:5" ht="13">
      <c r="E152" s="121"/>
    </row>
    <row r="153" spans="5:5" ht="13">
      <c r="E153" s="121"/>
    </row>
    <row r="154" spans="5:5" ht="13">
      <c r="E154" s="121"/>
    </row>
    <row r="155" spans="5:5" ht="13">
      <c r="E155" s="121"/>
    </row>
    <row r="156" spans="5:5" ht="13">
      <c r="E156" s="121"/>
    </row>
    <row r="157" spans="5:5" ht="13">
      <c r="E157" s="121"/>
    </row>
    <row r="158" spans="5:5" ht="13">
      <c r="E158" s="121"/>
    </row>
    <row r="159" spans="5:5" ht="13">
      <c r="E159" s="121"/>
    </row>
    <row r="160" spans="5:5" ht="13">
      <c r="E160" s="121"/>
    </row>
    <row r="161" spans="5:5" ht="13">
      <c r="E161" s="121"/>
    </row>
    <row r="162" spans="5:5" ht="13">
      <c r="E162" s="121"/>
    </row>
    <row r="163" spans="5:5" ht="13">
      <c r="E163" s="121"/>
    </row>
    <row r="164" spans="5:5" ht="13">
      <c r="E164" s="121"/>
    </row>
    <row r="165" spans="5:5" ht="13">
      <c r="E165" s="121"/>
    </row>
    <row r="166" spans="5:5" ht="13">
      <c r="E166" s="121"/>
    </row>
    <row r="167" spans="5:5" ht="13">
      <c r="E167" s="121"/>
    </row>
    <row r="168" spans="5:5" ht="13">
      <c r="E168" s="121"/>
    </row>
    <row r="169" spans="5:5" ht="13">
      <c r="E169" s="121"/>
    </row>
    <row r="170" spans="5:5" ht="13">
      <c r="E170" s="121"/>
    </row>
    <row r="171" spans="5:5" ht="13">
      <c r="E171" s="121"/>
    </row>
    <row r="172" spans="5:5" ht="13">
      <c r="E172" s="121"/>
    </row>
    <row r="173" spans="5:5" ht="13">
      <c r="E173" s="121"/>
    </row>
    <row r="174" spans="5:5" ht="13">
      <c r="E174" s="121"/>
    </row>
    <row r="175" spans="5:5" ht="13">
      <c r="E175" s="121"/>
    </row>
    <row r="176" spans="5:5" ht="13">
      <c r="E176" s="121"/>
    </row>
    <row r="177" spans="5:5" ht="13">
      <c r="E177" s="121"/>
    </row>
    <row r="178" spans="5:5" ht="13">
      <c r="E178" s="121"/>
    </row>
    <row r="179" spans="5:5" ht="13">
      <c r="E179" s="121"/>
    </row>
    <row r="180" spans="5:5" ht="13">
      <c r="E180" s="121"/>
    </row>
    <row r="181" spans="5:5" ht="13">
      <c r="E181" s="121"/>
    </row>
    <row r="182" spans="5:5" ht="13">
      <c r="E182" s="121"/>
    </row>
    <row r="183" spans="5:5" ht="13">
      <c r="E183" s="121"/>
    </row>
    <row r="184" spans="5:5" ht="13">
      <c r="E184" s="121"/>
    </row>
    <row r="185" spans="5:5" ht="13">
      <c r="E185" s="121"/>
    </row>
    <row r="186" spans="5:5" ht="13">
      <c r="E186" s="121"/>
    </row>
    <row r="187" spans="5:5" ht="13">
      <c r="E187" s="121"/>
    </row>
    <row r="188" spans="5:5" ht="13">
      <c r="E188" s="121"/>
    </row>
    <row r="189" spans="5:5" ht="13">
      <c r="E189" s="121"/>
    </row>
    <row r="190" spans="5:5" ht="13">
      <c r="E190" s="121"/>
    </row>
    <row r="191" spans="5:5" ht="13">
      <c r="E191" s="121"/>
    </row>
    <row r="192" spans="5:5" ht="13">
      <c r="E192" s="121"/>
    </row>
    <row r="193" spans="5:5" ht="13">
      <c r="E193" s="121"/>
    </row>
    <row r="194" spans="5:5" ht="13">
      <c r="E194" s="121"/>
    </row>
    <row r="195" spans="5:5" ht="13">
      <c r="E195" s="121"/>
    </row>
    <row r="196" spans="5:5" ht="13">
      <c r="E196" s="121"/>
    </row>
    <row r="197" spans="5:5" ht="13">
      <c r="E197" s="121"/>
    </row>
    <row r="198" spans="5:5" ht="13">
      <c r="E198" s="121"/>
    </row>
    <row r="199" spans="5:5" ht="13">
      <c r="E199" s="121"/>
    </row>
    <row r="200" spans="5:5" ht="13">
      <c r="E200" s="121"/>
    </row>
    <row r="201" spans="5:5" ht="13">
      <c r="E201" s="121"/>
    </row>
    <row r="202" spans="5:5" ht="13">
      <c r="E202" s="121"/>
    </row>
    <row r="203" spans="5:5" ht="13">
      <c r="E203" s="121"/>
    </row>
    <row r="204" spans="5:5" ht="13">
      <c r="E204" s="121"/>
    </row>
    <row r="205" spans="5:5" ht="13">
      <c r="E205" s="121"/>
    </row>
    <row r="206" spans="5:5" ht="13">
      <c r="E206" s="121"/>
    </row>
    <row r="207" spans="5:5" ht="13">
      <c r="E207" s="121"/>
    </row>
    <row r="208" spans="5:5" ht="13">
      <c r="E208" s="121"/>
    </row>
    <row r="209" spans="5:5" ht="13">
      <c r="E209" s="121"/>
    </row>
    <row r="210" spans="5:5" ht="13">
      <c r="E210" s="121"/>
    </row>
    <row r="211" spans="5:5" ht="13">
      <c r="E211" s="121"/>
    </row>
    <row r="212" spans="5:5" ht="13">
      <c r="E212" s="121"/>
    </row>
    <row r="213" spans="5:5" ht="13">
      <c r="E213" s="121"/>
    </row>
    <row r="214" spans="5:5" ht="13">
      <c r="E214" s="121"/>
    </row>
    <row r="215" spans="5:5" ht="13">
      <c r="E215" s="121"/>
    </row>
    <row r="216" spans="5:5" ht="13">
      <c r="E216" s="121"/>
    </row>
    <row r="217" spans="5:5" ht="13">
      <c r="E217" s="121"/>
    </row>
    <row r="218" spans="5:5" ht="13">
      <c r="E218" s="121"/>
    </row>
    <row r="219" spans="5:5" ht="13">
      <c r="E219" s="121"/>
    </row>
    <row r="220" spans="5:5" ht="13">
      <c r="E220" s="121"/>
    </row>
    <row r="221" spans="5:5" ht="13">
      <c r="E221" s="121"/>
    </row>
    <row r="222" spans="5:5" ht="13">
      <c r="E222" s="121"/>
    </row>
    <row r="223" spans="5:5" ht="13">
      <c r="E223" s="121"/>
    </row>
    <row r="224" spans="5:5" ht="13">
      <c r="E224" s="121"/>
    </row>
    <row r="225" spans="5:5" ht="13">
      <c r="E225" s="121"/>
    </row>
    <row r="226" spans="5:5" ht="13">
      <c r="E226" s="121"/>
    </row>
    <row r="227" spans="5:5" ht="13">
      <c r="E227" s="121"/>
    </row>
    <row r="228" spans="5:5" ht="13">
      <c r="E228" s="121"/>
    </row>
    <row r="229" spans="5:5" ht="13">
      <c r="E229" s="121"/>
    </row>
    <row r="230" spans="5:5" ht="13">
      <c r="E230" s="121"/>
    </row>
    <row r="231" spans="5:5" ht="13">
      <c r="E231" s="121"/>
    </row>
    <row r="232" spans="5:5" ht="13">
      <c r="E232" s="121"/>
    </row>
    <row r="233" spans="5:5" ht="13">
      <c r="E233" s="121"/>
    </row>
    <row r="234" spans="5:5" ht="13">
      <c r="E234" s="121"/>
    </row>
    <row r="235" spans="5:5" ht="13">
      <c r="E235" s="121"/>
    </row>
    <row r="236" spans="5:5" ht="13">
      <c r="E236" s="121"/>
    </row>
    <row r="237" spans="5:5" ht="13">
      <c r="E237" s="121"/>
    </row>
    <row r="238" spans="5:5" ht="13">
      <c r="E238" s="121"/>
    </row>
    <row r="239" spans="5:5" ht="13">
      <c r="E239" s="121"/>
    </row>
    <row r="240" spans="5:5" ht="13">
      <c r="E240" s="121"/>
    </row>
    <row r="241" spans="5:5" ht="13">
      <c r="E241" s="121"/>
    </row>
    <row r="242" spans="5:5" ht="13">
      <c r="E242" s="121"/>
    </row>
    <row r="243" spans="5:5" ht="13">
      <c r="E243" s="121"/>
    </row>
    <row r="244" spans="5:5" ht="13">
      <c r="E244" s="121"/>
    </row>
    <row r="245" spans="5:5" ht="13">
      <c r="E245" s="121"/>
    </row>
    <row r="246" spans="5:5" ht="13">
      <c r="E246" s="121"/>
    </row>
    <row r="247" spans="5:5" ht="13">
      <c r="E247" s="121"/>
    </row>
    <row r="248" spans="5:5" ht="13">
      <c r="E248" s="121"/>
    </row>
    <row r="249" spans="5:5" ht="13">
      <c r="E249" s="121"/>
    </row>
    <row r="250" spans="5:5" ht="13">
      <c r="E250" s="121"/>
    </row>
    <row r="251" spans="5:5" ht="13">
      <c r="E251" s="121"/>
    </row>
    <row r="252" spans="5:5" ht="13">
      <c r="E252" s="121"/>
    </row>
    <row r="253" spans="5:5" ht="13">
      <c r="E253" s="121"/>
    </row>
    <row r="254" spans="5:5" ht="13">
      <c r="E254" s="121"/>
    </row>
    <row r="255" spans="5:5" ht="13">
      <c r="E255" s="121"/>
    </row>
    <row r="256" spans="5:5" ht="13">
      <c r="E256" s="121"/>
    </row>
    <row r="257" spans="5:5" ht="13">
      <c r="E257" s="121"/>
    </row>
    <row r="258" spans="5:5" ht="13">
      <c r="E258" s="121"/>
    </row>
    <row r="259" spans="5:5" ht="13">
      <c r="E259" s="121"/>
    </row>
    <row r="260" spans="5:5" ht="13">
      <c r="E260" s="121"/>
    </row>
    <row r="261" spans="5:5" ht="13">
      <c r="E261" s="121"/>
    </row>
    <row r="262" spans="5:5" ht="13">
      <c r="E262" s="121"/>
    </row>
    <row r="263" spans="5:5" ht="13">
      <c r="E263" s="121"/>
    </row>
    <row r="264" spans="5:5" ht="13">
      <c r="E264" s="121"/>
    </row>
    <row r="265" spans="5:5" ht="13">
      <c r="E265" s="121"/>
    </row>
    <row r="266" spans="5:5" ht="13">
      <c r="E266" s="121"/>
    </row>
    <row r="267" spans="5:5" ht="13">
      <c r="E267" s="121"/>
    </row>
    <row r="268" spans="5:5" ht="13">
      <c r="E268" s="121"/>
    </row>
    <row r="269" spans="5:5" ht="13">
      <c r="E269" s="121"/>
    </row>
    <row r="270" spans="5:5" ht="13">
      <c r="E270" s="121"/>
    </row>
    <row r="271" spans="5:5" ht="13">
      <c r="E271" s="121"/>
    </row>
    <row r="272" spans="5:5" ht="13">
      <c r="E272" s="121"/>
    </row>
    <row r="273" spans="5:5" ht="13">
      <c r="E273" s="121"/>
    </row>
    <row r="274" spans="5:5" ht="13">
      <c r="E274" s="121"/>
    </row>
    <row r="275" spans="5:5" ht="13">
      <c r="E275" s="121"/>
    </row>
    <row r="276" spans="5:5" ht="13">
      <c r="E276" s="121"/>
    </row>
    <row r="277" spans="5:5" ht="13">
      <c r="E277" s="121"/>
    </row>
    <row r="278" spans="5:5" ht="13">
      <c r="E278" s="121"/>
    </row>
    <row r="279" spans="5:5" ht="13">
      <c r="E279" s="121"/>
    </row>
    <row r="280" spans="5:5" ht="13">
      <c r="E280" s="121"/>
    </row>
    <row r="281" spans="5:5" ht="13">
      <c r="E281" s="121"/>
    </row>
    <row r="282" spans="5:5" ht="13">
      <c r="E282" s="121"/>
    </row>
    <row r="283" spans="5:5" ht="13">
      <c r="E283" s="121"/>
    </row>
    <row r="284" spans="5:5" ht="13">
      <c r="E284" s="121"/>
    </row>
    <row r="285" spans="5:5" ht="13">
      <c r="E285" s="121"/>
    </row>
    <row r="286" spans="5:5" ht="13">
      <c r="E286" s="121"/>
    </row>
    <row r="287" spans="5:5" ht="13">
      <c r="E287" s="121"/>
    </row>
    <row r="288" spans="5:5" ht="13">
      <c r="E288" s="121"/>
    </row>
    <row r="289" spans="5:5" ht="13">
      <c r="E289" s="121"/>
    </row>
    <row r="290" spans="5:5" ht="13">
      <c r="E290" s="121"/>
    </row>
    <row r="291" spans="5:5" ht="13">
      <c r="E291" s="121"/>
    </row>
    <row r="292" spans="5:5" ht="13">
      <c r="E292" s="121"/>
    </row>
    <row r="293" spans="5:5" ht="13">
      <c r="E293" s="121"/>
    </row>
    <row r="294" spans="5:5" ht="13">
      <c r="E294" s="121"/>
    </row>
    <row r="295" spans="5:5" ht="13">
      <c r="E295" s="121"/>
    </row>
    <row r="296" spans="5:5" ht="13">
      <c r="E296" s="121"/>
    </row>
    <row r="297" spans="5:5" ht="13">
      <c r="E297" s="121"/>
    </row>
    <row r="298" spans="5:5" ht="13">
      <c r="E298" s="121"/>
    </row>
    <row r="299" spans="5:5" ht="13">
      <c r="E299" s="121"/>
    </row>
    <row r="300" spans="5:5" ht="13">
      <c r="E300" s="121"/>
    </row>
    <row r="301" spans="5:5" ht="13">
      <c r="E301" s="121"/>
    </row>
    <row r="302" spans="5:5" ht="13">
      <c r="E302" s="121"/>
    </row>
    <row r="303" spans="5:5" ht="13">
      <c r="E303" s="121"/>
    </row>
    <row r="304" spans="5:5" ht="13">
      <c r="E304" s="121"/>
    </row>
    <row r="305" spans="5:5" ht="13">
      <c r="E305" s="121"/>
    </row>
    <row r="306" spans="5:5" ht="13">
      <c r="E306" s="121"/>
    </row>
    <row r="307" spans="5:5" ht="13">
      <c r="E307" s="121"/>
    </row>
    <row r="308" spans="5:5" ht="13">
      <c r="E308" s="121"/>
    </row>
    <row r="309" spans="5:5" ht="13">
      <c r="E309" s="121"/>
    </row>
    <row r="310" spans="5:5" ht="13">
      <c r="E310" s="121"/>
    </row>
    <row r="311" spans="5:5" ht="13">
      <c r="E311" s="121"/>
    </row>
    <row r="312" spans="5:5" ht="13">
      <c r="E312" s="121"/>
    </row>
    <row r="313" spans="5:5" ht="13">
      <c r="E313" s="121"/>
    </row>
    <row r="314" spans="5:5" ht="13">
      <c r="E314" s="121"/>
    </row>
    <row r="315" spans="5:5" ht="13">
      <c r="E315" s="121"/>
    </row>
    <row r="316" spans="5:5" ht="13">
      <c r="E316" s="121"/>
    </row>
    <row r="317" spans="5:5" ht="13">
      <c r="E317" s="121"/>
    </row>
    <row r="318" spans="5:5" ht="13">
      <c r="E318" s="121"/>
    </row>
    <row r="319" spans="5:5" ht="13">
      <c r="E319" s="121"/>
    </row>
    <row r="320" spans="5:5" ht="13">
      <c r="E320" s="121"/>
    </row>
    <row r="321" spans="5:5" ht="13">
      <c r="E321" s="121"/>
    </row>
    <row r="322" spans="5:5" ht="13">
      <c r="E322" s="121"/>
    </row>
    <row r="323" spans="5:5" ht="13">
      <c r="E323" s="121"/>
    </row>
    <row r="324" spans="5:5" ht="13">
      <c r="E324" s="121"/>
    </row>
    <row r="325" spans="5:5" ht="13">
      <c r="E325" s="121"/>
    </row>
    <row r="326" spans="5:5" ht="13">
      <c r="E326" s="121"/>
    </row>
    <row r="327" spans="5:5" ht="13">
      <c r="E327" s="121"/>
    </row>
    <row r="328" spans="5:5" ht="13">
      <c r="E328" s="121"/>
    </row>
    <row r="329" spans="5:5" ht="13">
      <c r="E329" s="121"/>
    </row>
    <row r="330" spans="5:5" ht="13">
      <c r="E330" s="121"/>
    </row>
    <row r="331" spans="5:5" ht="13">
      <c r="E331" s="121"/>
    </row>
    <row r="332" spans="5:5" ht="13">
      <c r="E332" s="121"/>
    </row>
    <row r="333" spans="5:5" ht="13">
      <c r="E333" s="121"/>
    </row>
    <row r="334" spans="5:5" ht="13">
      <c r="E334" s="121"/>
    </row>
    <row r="335" spans="5:5" ht="13">
      <c r="E335" s="121"/>
    </row>
    <row r="336" spans="5:5" ht="13">
      <c r="E336" s="121"/>
    </row>
    <row r="337" spans="5:5" ht="13">
      <c r="E337" s="121"/>
    </row>
    <row r="338" spans="5:5" ht="13">
      <c r="E338" s="121"/>
    </row>
    <row r="339" spans="5:5" ht="13">
      <c r="E339" s="121"/>
    </row>
    <row r="340" spans="5:5" ht="13">
      <c r="E340" s="121"/>
    </row>
    <row r="341" spans="5:5" ht="13">
      <c r="E341" s="121"/>
    </row>
    <row r="342" spans="5:5" ht="13">
      <c r="E342" s="121"/>
    </row>
    <row r="343" spans="5:5" ht="13">
      <c r="E343" s="121"/>
    </row>
    <row r="344" spans="5:5" ht="13">
      <c r="E344" s="121"/>
    </row>
    <row r="345" spans="5:5" ht="13">
      <c r="E345" s="121"/>
    </row>
    <row r="346" spans="5:5" ht="13">
      <c r="E346" s="121"/>
    </row>
    <row r="347" spans="5:5" ht="13">
      <c r="E347" s="121"/>
    </row>
    <row r="348" spans="5:5" ht="13">
      <c r="E348" s="121"/>
    </row>
    <row r="349" spans="5:5" ht="13">
      <c r="E349" s="121"/>
    </row>
    <row r="350" spans="5:5" ht="13">
      <c r="E350" s="121"/>
    </row>
    <row r="351" spans="5:5" ht="13">
      <c r="E351" s="121"/>
    </row>
    <row r="352" spans="5:5" ht="13">
      <c r="E352" s="121"/>
    </row>
    <row r="353" spans="5:5" ht="13">
      <c r="E353" s="121"/>
    </row>
    <row r="354" spans="5:5" ht="13">
      <c r="E354" s="121"/>
    </row>
    <row r="355" spans="5:5" ht="13">
      <c r="E355" s="121"/>
    </row>
    <row r="356" spans="5:5" ht="13">
      <c r="E356" s="121"/>
    </row>
    <row r="357" spans="5:5" ht="13">
      <c r="E357" s="121"/>
    </row>
    <row r="358" spans="5:5" ht="13">
      <c r="E358" s="121"/>
    </row>
    <row r="359" spans="5:5" ht="13">
      <c r="E359" s="121"/>
    </row>
    <row r="360" spans="5:5" ht="13">
      <c r="E360" s="121"/>
    </row>
    <row r="361" spans="5:5" ht="13">
      <c r="E361" s="121"/>
    </row>
    <row r="362" spans="5:5" ht="13">
      <c r="E362" s="121"/>
    </row>
    <row r="363" spans="5:5" ht="13">
      <c r="E363" s="121"/>
    </row>
    <row r="364" spans="5:5" ht="13">
      <c r="E364" s="121"/>
    </row>
    <row r="365" spans="5:5" ht="13">
      <c r="E365" s="121"/>
    </row>
    <row r="366" spans="5:5" ht="13">
      <c r="E366" s="121"/>
    </row>
    <row r="367" spans="5:5" ht="13">
      <c r="E367" s="121"/>
    </row>
    <row r="368" spans="5:5" ht="13">
      <c r="E368" s="121"/>
    </row>
    <row r="369" spans="5:5" ht="13">
      <c r="E369" s="121"/>
    </row>
    <row r="370" spans="5:5" ht="13">
      <c r="E370" s="121"/>
    </row>
    <row r="371" spans="5:5" ht="13">
      <c r="E371" s="121"/>
    </row>
    <row r="372" spans="5:5" ht="13">
      <c r="E372" s="121"/>
    </row>
    <row r="373" spans="5:5" ht="13">
      <c r="E373" s="121"/>
    </row>
    <row r="374" spans="5:5" ht="13">
      <c r="E374" s="121"/>
    </row>
    <row r="375" spans="5:5" ht="13">
      <c r="E375" s="121"/>
    </row>
    <row r="376" spans="5:5" ht="13">
      <c r="E376" s="121"/>
    </row>
    <row r="377" spans="5:5" ht="13">
      <c r="E377" s="121"/>
    </row>
    <row r="378" spans="5:5" ht="13">
      <c r="E378" s="121"/>
    </row>
    <row r="379" spans="5:5" ht="13">
      <c r="E379" s="121"/>
    </row>
    <row r="380" spans="5:5" ht="13">
      <c r="E380" s="121"/>
    </row>
    <row r="381" spans="5:5" ht="13">
      <c r="E381" s="121"/>
    </row>
    <row r="382" spans="5:5" ht="13">
      <c r="E382" s="121"/>
    </row>
    <row r="383" spans="5:5" ht="13">
      <c r="E383" s="121"/>
    </row>
    <row r="384" spans="5:5" ht="13">
      <c r="E384" s="121"/>
    </row>
    <row r="385" spans="5:5" ht="13">
      <c r="E385" s="121"/>
    </row>
    <row r="386" spans="5:5" ht="13">
      <c r="E386" s="121"/>
    </row>
    <row r="387" spans="5:5" ht="13">
      <c r="E387" s="121"/>
    </row>
    <row r="388" spans="5:5" ht="13">
      <c r="E388" s="121"/>
    </row>
    <row r="389" spans="5:5" ht="13">
      <c r="E389" s="121"/>
    </row>
    <row r="390" spans="5:5" ht="13">
      <c r="E390" s="121"/>
    </row>
    <row r="391" spans="5:5" ht="13">
      <c r="E391" s="121"/>
    </row>
    <row r="392" spans="5:5" ht="13">
      <c r="E392" s="121"/>
    </row>
    <row r="393" spans="5:5" ht="13">
      <c r="E393" s="121"/>
    </row>
    <row r="394" spans="5:5" ht="13">
      <c r="E394" s="121"/>
    </row>
    <row r="395" spans="5:5" ht="13">
      <c r="E395" s="121"/>
    </row>
    <row r="396" spans="5:5" ht="13">
      <c r="E396" s="121"/>
    </row>
    <row r="397" spans="5:5" ht="13">
      <c r="E397" s="121"/>
    </row>
    <row r="398" spans="5:5" ht="13">
      <c r="E398" s="121"/>
    </row>
    <row r="399" spans="5:5" ht="13">
      <c r="E399" s="121"/>
    </row>
    <row r="400" spans="5:5" ht="13">
      <c r="E400" s="121"/>
    </row>
    <row r="401" spans="5:5" ht="13">
      <c r="E401" s="121"/>
    </row>
    <row r="402" spans="5:5" ht="13">
      <c r="E402" s="121"/>
    </row>
    <row r="403" spans="5:5" ht="13">
      <c r="E403" s="121"/>
    </row>
    <row r="404" spans="5:5" ht="13">
      <c r="E404" s="121"/>
    </row>
    <row r="405" spans="5:5" ht="13">
      <c r="E405" s="121"/>
    </row>
    <row r="406" spans="5:5" ht="13">
      <c r="E406" s="121"/>
    </row>
    <row r="407" spans="5:5" ht="13">
      <c r="E407" s="121"/>
    </row>
    <row r="408" spans="5:5" ht="13">
      <c r="E408" s="121"/>
    </row>
    <row r="409" spans="5:5" ht="13">
      <c r="E409" s="121"/>
    </row>
    <row r="410" spans="5:5" ht="13">
      <c r="E410" s="121"/>
    </row>
    <row r="411" spans="5:5" ht="13">
      <c r="E411" s="121"/>
    </row>
    <row r="412" spans="5:5" ht="13">
      <c r="E412" s="121"/>
    </row>
    <row r="413" spans="5:5" ht="13">
      <c r="E413" s="121"/>
    </row>
    <row r="414" spans="5:5" ht="13">
      <c r="E414" s="121"/>
    </row>
    <row r="415" spans="5:5" ht="13">
      <c r="E415" s="121"/>
    </row>
    <row r="416" spans="5:5" ht="13">
      <c r="E416" s="121"/>
    </row>
    <row r="417" spans="5:5" ht="13">
      <c r="E417" s="121"/>
    </row>
    <row r="418" spans="5:5" ht="13">
      <c r="E418" s="121"/>
    </row>
    <row r="419" spans="5:5" ht="13">
      <c r="E419" s="121"/>
    </row>
    <row r="420" spans="5:5" ht="13">
      <c r="E420" s="121"/>
    </row>
    <row r="421" spans="5:5" ht="13">
      <c r="E421" s="121"/>
    </row>
    <row r="422" spans="5:5" ht="13">
      <c r="E422" s="121"/>
    </row>
    <row r="423" spans="5:5" ht="13">
      <c r="E423" s="121"/>
    </row>
    <row r="424" spans="5:5" ht="13">
      <c r="E424" s="121"/>
    </row>
    <row r="425" spans="5:5" ht="13">
      <c r="E425" s="121"/>
    </row>
    <row r="426" spans="5:5" ht="13">
      <c r="E426" s="121"/>
    </row>
    <row r="427" spans="5:5" ht="13">
      <c r="E427" s="121"/>
    </row>
    <row r="428" spans="5:5" ht="13">
      <c r="E428" s="121"/>
    </row>
    <row r="429" spans="5:5" ht="13">
      <c r="E429" s="121"/>
    </row>
    <row r="430" spans="5:5" ht="13">
      <c r="E430" s="121"/>
    </row>
    <row r="431" spans="5:5" ht="13">
      <c r="E431" s="121"/>
    </row>
    <row r="432" spans="5:5" ht="13">
      <c r="E432" s="121"/>
    </row>
    <row r="433" spans="5:5" ht="13">
      <c r="E433" s="121"/>
    </row>
    <row r="434" spans="5:5" ht="13">
      <c r="E434" s="121"/>
    </row>
    <row r="435" spans="5:5" ht="13">
      <c r="E435" s="121"/>
    </row>
    <row r="436" spans="5:5" ht="13">
      <c r="E436" s="121"/>
    </row>
    <row r="437" spans="5:5" ht="13">
      <c r="E437" s="121"/>
    </row>
    <row r="438" spans="5:5" ht="13">
      <c r="E438" s="121"/>
    </row>
    <row r="439" spans="5:5" ht="13">
      <c r="E439" s="121"/>
    </row>
    <row r="440" spans="5:5" ht="13">
      <c r="E440" s="121"/>
    </row>
    <row r="441" spans="5:5" ht="13">
      <c r="E441" s="121"/>
    </row>
    <row r="442" spans="5:5" ht="13">
      <c r="E442" s="121"/>
    </row>
    <row r="443" spans="5:5" ht="13">
      <c r="E443" s="121"/>
    </row>
    <row r="444" spans="5:5" ht="13">
      <c r="E444" s="121"/>
    </row>
    <row r="445" spans="5:5" ht="13">
      <c r="E445" s="121"/>
    </row>
    <row r="446" spans="5:5" ht="13">
      <c r="E446" s="121"/>
    </row>
    <row r="447" spans="5:5" ht="13">
      <c r="E447" s="121"/>
    </row>
    <row r="448" spans="5:5" ht="13">
      <c r="E448" s="121"/>
    </row>
    <row r="449" spans="5:5" ht="13">
      <c r="E449" s="121"/>
    </row>
    <row r="450" spans="5:5" ht="13">
      <c r="E450" s="121"/>
    </row>
    <row r="451" spans="5:5" ht="13">
      <c r="E451" s="121"/>
    </row>
    <row r="452" spans="5:5" ht="13">
      <c r="E452" s="121"/>
    </row>
    <row r="453" spans="5:5" ht="13">
      <c r="E453" s="121"/>
    </row>
    <row r="454" spans="5:5" ht="13">
      <c r="E454" s="121"/>
    </row>
    <row r="455" spans="5:5" ht="13">
      <c r="E455" s="121"/>
    </row>
    <row r="456" spans="5:5" ht="13">
      <c r="E456" s="121"/>
    </row>
    <row r="457" spans="5:5" ht="13">
      <c r="E457" s="121"/>
    </row>
    <row r="458" spans="5:5" ht="13">
      <c r="E458" s="121"/>
    </row>
    <row r="459" spans="5:5" ht="13">
      <c r="E459" s="121"/>
    </row>
    <row r="460" spans="5:5" ht="13">
      <c r="E460" s="121"/>
    </row>
    <row r="461" spans="5:5" ht="13">
      <c r="E461" s="121"/>
    </row>
    <row r="462" spans="5:5" ht="13">
      <c r="E462" s="121"/>
    </row>
    <row r="463" spans="5:5" ht="13">
      <c r="E463" s="121"/>
    </row>
    <row r="464" spans="5:5" ht="13">
      <c r="E464" s="121"/>
    </row>
    <row r="465" spans="5:5" ht="13">
      <c r="E465" s="121"/>
    </row>
    <row r="466" spans="5:5" ht="13">
      <c r="E466" s="121"/>
    </row>
    <row r="467" spans="5:5" ht="13">
      <c r="E467" s="121"/>
    </row>
    <row r="468" spans="5:5" ht="13">
      <c r="E468" s="121"/>
    </row>
    <row r="469" spans="5:5" ht="13">
      <c r="E469" s="121"/>
    </row>
    <row r="470" spans="5:5" ht="13">
      <c r="E470" s="121"/>
    </row>
    <row r="471" spans="5:5" ht="13">
      <c r="E471" s="121"/>
    </row>
    <row r="472" spans="5:5" ht="13">
      <c r="E472" s="121"/>
    </row>
    <row r="473" spans="5:5" ht="13">
      <c r="E473" s="121"/>
    </row>
    <row r="474" spans="5:5" ht="13">
      <c r="E474" s="121"/>
    </row>
    <row r="475" spans="5:5" ht="13">
      <c r="E475" s="121"/>
    </row>
    <row r="476" spans="5:5" ht="13">
      <c r="E476" s="121"/>
    </row>
    <row r="477" spans="5:5" ht="13">
      <c r="E477" s="121"/>
    </row>
    <row r="478" spans="5:5" ht="13">
      <c r="E478" s="121"/>
    </row>
    <row r="479" spans="5:5" ht="13">
      <c r="E479" s="121"/>
    </row>
    <row r="480" spans="5:5" ht="13">
      <c r="E480" s="121"/>
    </row>
    <row r="481" spans="5:5" ht="13">
      <c r="E481" s="121"/>
    </row>
    <row r="482" spans="5:5" ht="13">
      <c r="E482" s="121"/>
    </row>
    <row r="483" spans="5:5" ht="13">
      <c r="E483" s="121"/>
    </row>
    <row r="484" spans="5:5" ht="13">
      <c r="E484" s="121"/>
    </row>
    <row r="485" spans="5:5" ht="13">
      <c r="E485" s="121"/>
    </row>
    <row r="486" spans="5:5" ht="13">
      <c r="E486" s="121"/>
    </row>
    <row r="487" spans="5:5" ht="13">
      <c r="E487" s="121"/>
    </row>
    <row r="488" spans="5:5" ht="13">
      <c r="E488" s="121"/>
    </row>
    <row r="489" spans="5:5" ht="13">
      <c r="E489" s="121"/>
    </row>
    <row r="490" spans="5:5" ht="13">
      <c r="E490" s="121"/>
    </row>
    <row r="491" spans="5:5" ht="13">
      <c r="E491" s="121"/>
    </row>
    <row r="492" spans="5:5" ht="13">
      <c r="E492" s="121"/>
    </row>
    <row r="493" spans="5:5" ht="13">
      <c r="E493" s="121"/>
    </row>
    <row r="494" spans="5:5" ht="13">
      <c r="E494" s="121"/>
    </row>
    <row r="495" spans="5:5" ht="13">
      <c r="E495" s="121"/>
    </row>
    <row r="496" spans="5:5" ht="13">
      <c r="E496" s="121"/>
    </row>
    <row r="497" spans="5:5" ht="13">
      <c r="E497" s="121"/>
    </row>
    <row r="498" spans="5:5" ht="13">
      <c r="E498" s="121"/>
    </row>
    <row r="499" spans="5:5" ht="13">
      <c r="E499" s="121"/>
    </row>
    <row r="500" spans="5:5" ht="13">
      <c r="E500" s="121"/>
    </row>
    <row r="501" spans="5:5" ht="13">
      <c r="E501" s="121"/>
    </row>
    <row r="502" spans="5:5" ht="13">
      <c r="E502" s="121"/>
    </row>
    <row r="503" spans="5:5" ht="13">
      <c r="E503" s="121"/>
    </row>
    <row r="504" spans="5:5" ht="13">
      <c r="E504" s="121"/>
    </row>
    <row r="505" spans="5:5" ht="13">
      <c r="E505" s="121"/>
    </row>
    <row r="506" spans="5:5" ht="13">
      <c r="E506" s="121"/>
    </row>
    <row r="507" spans="5:5" ht="13">
      <c r="E507" s="121"/>
    </row>
    <row r="508" spans="5:5" ht="13">
      <c r="E508" s="121"/>
    </row>
    <row r="509" spans="5:5" ht="13">
      <c r="E509" s="121"/>
    </row>
    <row r="510" spans="5:5" ht="13">
      <c r="E510" s="121"/>
    </row>
    <row r="511" spans="5:5" ht="13">
      <c r="E511" s="121"/>
    </row>
    <row r="512" spans="5:5" ht="13">
      <c r="E512" s="121"/>
    </row>
    <row r="513" spans="5:5" ht="13">
      <c r="E513" s="121"/>
    </row>
    <row r="514" spans="5:5" ht="13">
      <c r="E514" s="121"/>
    </row>
    <row r="515" spans="5:5" ht="13">
      <c r="E515" s="121"/>
    </row>
    <row r="516" spans="5:5" ht="13">
      <c r="E516" s="121"/>
    </row>
    <row r="517" spans="5:5" ht="13">
      <c r="E517" s="121"/>
    </row>
    <row r="518" spans="5:5" ht="13">
      <c r="E518" s="121"/>
    </row>
    <row r="519" spans="5:5" ht="13">
      <c r="E519" s="121"/>
    </row>
    <row r="520" spans="5:5" ht="13">
      <c r="E520" s="121"/>
    </row>
    <row r="521" spans="5:5" ht="13">
      <c r="E521" s="121"/>
    </row>
    <row r="522" spans="5:5" ht="13">
      <c r="E522" s="121"/>
    </row>
    <row r="523" spans="5:5" ht="13">
      <c r="E523" s="121"/>
    </row>
    <row r="524" spans="5:5" ht="13">
      <c r="E524" s="121"/>
    </row>
    <row r="525" spans="5:5" ht="13">
      <c r="E525" s="121"/>
    </row>
    <row r="526" spans="5:5" ht="13">
      <c r="E526" s="121"/>
    </row>
    <row r="527" spans="5:5" ht="13">
      <c r="E527" s="121"/>
    </row>
    <row r="528" spans="5:5" ht="13">
      <c r="E528" s="121"/>
    </row>
    <row r="529" spans="5:5" ht="13">
      <c r="E529" s="121"/>
    </row>
    <row r="530" spans="5:5" ht="13">
      <c r="E530" s="121"/>
    </row>
    <row r="531" spans="5:5" ht="13">
      <c r="E531" s="121"/>
    </row>
    <row r="532" spans="5:5" ht="13">
      <c r="E532" s="121"/>
    </row>
    <row r="533" spans="5:5" ht="13">
      <c r="E533" s="121"/>
    </row>
    <row r="534" spans="5:5" ht="13">
      <c r="E534" s="121"/>
    </row>
    <row r="535" spans="5:5" ht="13">
      <c r="E535" s="121"/>
    </row>
    <row r="536" spans="5:5" ht="13">
      <c r="E536" s="121"/>
    </row>
    <row r="537" spans="5:5" ht="13">
      <c r="E537" s="121"/>
    </row>
    <row r="538" spans="5:5" ht="13">
      <c r="E538" s="121"/>
    </row>
    <row r="539" spans="5:5" ht="13">
      <c r="E539" s="121"/>
    </row>
    <row r="540" spans="5:5" ht="13">
      <c r="E540" s="121"/>
    </row>
    <row r="541" spans="5:5" ht="13">
      <c r="E541" s="121"/>
    </row>
    <row r="542" spans="5:5" ht="13">
      <c r="E542" s="121"/>
    </row>
    <row r="543" spans="5:5" ht="13">
      <c r="E543" s="121"/>
    </row>
    <row r="544" spans="5:5" ht="13">
      <c r="E544" s="121"/>
    </row>
    <row r="545" spans="5:5" ht="13">
      <c r="E545" s="121"/>
    </row>
    <row r="546" spans="5:5" ht="13">
      <c r="E546" s="121"/>
    </row>
    <row r="547" spans="5:5" ht="13">
      <c r="E547" s="121"/>
    </row>
    <row r="548" spans="5:5" ht="13">
      <c r="E548" s="121"/>
    </row>
    <row r="549" spans="5:5" ht="13">
      <c r="E549" s="121"/>
    </row>
    <row r="550" spans="5:5" ht="13">
      <c r="E550" s="121"/>
    </row>
    <row r="551" spans="5:5" ht="13">
      <c r="E551" s="121"/>
    </row>
    <row r="552" spans="5:5" ht="13">
      <c r="E552" s="121"/>
    </row>
    <row r="553" spans="5:5" ht="13">
      <c r="E553" s="121"/>
    </row>
    <row r="554" spans="5:5" ht="13">
      <c r="E554" s="121"/>
    </row>
    <row r="555" spans="5:5" ht="13">
      <c r="E555" s="121"/>
    </row>
    <row r="556" spans="5:5" ht="13">
      <c r="E556" s="121"/>
    </row>
    <row r="557" spans="5:5" ht="13">
      <c r="E557" s="121"/>
    </row>
    <row r="558" spans="5:5" ht="13">
      <c r="E558" s="121"/>
    </row>
    <row r="559" spans="5:5" ht="13">
      <c r="E559" s="121"/>
    </row>
    <row r="560" spans="5:5" ht="13">
      <c r="E560" s="121"/>
    </row>
    <row r="561" spans="5:5" ht="13">
      <c r="E561" s="121"/>
    </row>
    <row r="562" spans="5:5" ht="13">
      <c r="E562" s="121"/>
    </row>
    <row r="563" spans="5:5" ht="13">
      <c r="E563" s="121"/>
    </row>
    <row r="564" spans="5:5" ht="13">
      <c r="E564" s="121"/>
    </row>
    <row r="565" spans="5:5" ht="13">
      <c r="E565" s="121"/>
    </row>
    <row r="566" spans="5:5" ht="13">
      <c r="E566" s="121"/>
    </row>
    <row r="567" spans="5:5" ht="13">
      <c r="E567" s="121"/>
    </row>
    <row r="568" spans="5:5" ht="13">
      <c r="E568" s="121"/>
    </row>
    <row r="569" spans="5:5" ht="13">
      <c r="E569" s="121"/>
    </row>
    <row r="570" spans="5:5" ht="13">
      <c r="E570" s="121"/>
    </row>
    <row r="571" spans="5:5" ht="13">
      <c r="E571" s="121"/>
    </row>
    <row r="572" spans="5:5" ht="13">
      <c r="E572" s="121"/>
    </row>
    <row r="573" spans="5:5" ht="13">
      <c r="E573" s="121"/>
    </row>
    <row r="574" spans="5:5" ht="13">
      <c r="E574" s="121"/>
    </row>
    <row r="575" spans="5:5" ht="13">
      <c r="E575" s="121"/>
    </row>
    <row r="576" spans="5:5" ht="13">
      <c r="E576" s="121"/>
    </row>
    <row r="577" spans="5:5" ht="13">
      <c r="E577" s="121"/>
    </row>
    <row r="578" spans="5:5" ht="13">
      <c r="E578" s="121"/>
    </row>
    <row r="579" spans="5:5" ht="13">
      <c r="E579" s="121"/>
    </row>
    <row r="580" spans="5:5" ht="13">
      <c r="E580" s="121"/>
    </row>
    <row r="581" spans="5:5" ht="13">
      <c r="E581" s="121"/>
    </row>
    <row r="582" spans="5:5" ht="13">
      <c r="E582" s="121"/>
    </row>
    <row r="583" spans="5:5" ht="13">
      <c r="E583" s="121"/>
    </row>
    <row r="584" spans="5:5" ht="13">
      <c r="E584" s="121"/>
    </row>
    <row r="585" spans="5:5" ht="13">
      <c r="E585" s="121"/>
    </row>
    <row r="586" spans="5:5" ht="13">
      <c r="E586" s="121"/>
    </row>
    <row r="587" spans="5:5" ht="13">
      <c r="E587" s="121"/>
    </row>
    <row r="588" spans="5:5" ht="13">
      <c r="E588" s="121"/>
    </row>
    <row r="589" spans="5:5" ht="13">
      <c r="E589" s="121"/>
    </row>
    <row r="590" spans="5:5" ht="13">
      <c r="E590" s="121"/>
    </row>
    <row r="591" spans="5:5" ht="13">
      <c r="E591" s="121"/>
    </row>
    <row r="592" spans="5:5" ht="13">
      <c r="E592" s="121"/>
    </row>
    <row r="593" spans="5:5" ht="13">
      <c r="E593" s="121"/>
    </row>
    <row r="594" spans="5:5" ht="13">
      <c r="E594" s="121"/>
    </row>
    <row r="595" spans="5:5" ht="13">
      <c r="E595" s="121"/>
    </row>
    <row r="596" spans="5:5" ht="13">
      <c r="E596" s="121"/>
    </row>
    <row r="597" spans="5:5" ht="13">
      <c r="E597" s="121"/>
    </row>
    <row r="598" spans="5:5" ht="13">
      <c r="E598" s="121"/>
    </row>
    <row r="599" spans="5:5" ht="13">
      <c r="E599" s="121"/>
    </row>
    <row r="600" spans="5:5" ht="13">
      <c r="E600" s="121"/>
    </row>
    <row r="601" spans="5:5" ht="13">
      <c r="E601" s="121"/>
    </row>
    <row r="602" spans="5:5" ht="13">
      <c r="E602" s="121"/>
    </row>
    <row r="603" spans="5:5" ht="13">
      <c r="E603" s="121"/>
    </row>
    <row r="604" spans="5:5" ht="13">
      <c r="E604" s="121"/>
    </row>
    <row r="605" spans="5:5" ht="13">
      <c r="E605" s="121"/>
    </row>
    <row r="606" spans="5:5" ht="13">
      <c r="E606" s="121"/>
    </row>
    <row r="607" spans="5:5" ht="13">
      <c r="E607" s="121"/>
    </row>
    <row r="608" spans="5:5" ht="13">
      <c r="E608" s="121"/>
    </row>
    <row r="609" spans="5:5" ht="13">
      <c r="E609" s="121"/>
    </row>
    <row r="610" spans="5:5" ht="13">
      <c r="E610" s="121"/>
    </row>
    <row r="611" spans="5:5" ht="13">
      <c r="E611" s="121"/>
    </row>
    <row r="612" spans="5:5" ht="13">
      <c r="E612" s="121"/>
    </row>
    <row r="613" spans="5:5" ht="13">
      <c r="E613" s="121"/>
    </row>
    <row r="614" spans="5:5" ht="13">
      <c r="E614" s="121"/>
    </row>
    <row r="615" spans="5:5" ht="13">
      <c r="E615" s="121"/>
    </row>
    <row r="616" spans="5:5" ht="13">
      <c r="E616" s="121"/>
    </row>
    <row r="617" spans="5:5" ht="13">
      <c r="E617" s="121"/>
    </row>
    <row r="618" spans="5:5" ht="13">
      <c r="E618" s="121"/>
    </row>
    <row r="619" spans="5:5" ht="13">
      <c r="E619" s="121"/>
    </row>
    <row r="620" spans="5:5" ht="13">
      <c r="E620" s="121"/>
    </row>
    <row r="621" spans="5:5" ht="13">
      <c r="E621" s="121"/>
    </row>
    <row r="622" spans="5:5" ht="13">
      <c r="E622" s="121"/>
    </row>
    <row r="623" spans="5:5" ht="13">
      <c r="E623" s="121"/>
    </row>
    <row r="624" spans="5:5" ht="13">
      <c r="E624" s="121"/>
    </row>
    <row r="625" spans="5:5" ht="13">
      <c r="E625" s="121"/>
    </row>
    <row r="626" spans="5:5" ht="13">
      <c r="E626" s="121"/>
    </row>
    <row r="627" spans="5:5" ht="13">
      <c r="E627" s="121"/>
    </row>
    <row r="628" spans="5:5" ht="13">
      <c r="E628" s="121"/>
    </row>
    <row r="629" spans="5:5" ht="13">
      <c r="E629" s="121"/>
    </row>
    <row r="630" spans="5:5" ht="13">
      <c r="E630" s="121"/>
    </row>
    <row r="631" spans="5:5" ht="13">
      <c r="E631" s="121"/>
    </row>
    <row r="632" spans="5:5" ht="13">
      <c r="E632" s="121"/>
    </row>
    <row r="633" spans="5:5" ht="13">
      <c r="E633" s="121"/>
    </row>
    <row r="634" spans="5:5" ht="13">
      <c r="E634" s="121"/>
    </row>
    <row r="635" spans="5:5" ht="13">
      <c r="E635" s="121"/>
    </row>
    <row r="636" spans="5:5" ht="13">
      <c r="E636" s="121"/>
    </row>
    <row r="637" spans="5:5" ht="13">
      <c r="E637" s="121"/>
    </row>
    <row r="638" spans="5:5" ht="13">
      <c r="E638" s="121"/>
    </row>
    <row r="639" spans="5:5" ht="13">
      <c r="E639" s="121"/>
    </row>
    <row r="640" spans="5:5" ht="13">
      <c r="E640" s="121"/>
    </row>
    <row r="641" spans="5:5" ht="13">
      <c r="E641" s="121"/>
    </row>
    <row r="642" spans="5:5" ht="13">
      <c r="E642" s="121"/>
    </row>
    <row r="643" spans="5:5" ht="13">
      <c r="E643" s="121"/>
    </row>
    <row r="644" spans="5:5" ht="13">
      <c r="E644" s="121"/>
    </row>
    <row r="645" spans="5:5" ht="13">
      <c r="E645" s="121"/>
    </row>
    <row r="646" spans="5:5" ht="13">
      <c r="E646" s="121"/>
    </row>
    <row r="647" spans="5:5" ht="13">
      <c r="E647" s="121"/>
    </row>
    <row r="648" spans="5:5" ht="13">
      <c r="E648" s="121"/>
    </row>
    <row r="649" spans="5:5" ht="13">
      <c r="E649" s="121"/>
    </row>
    <row r="650" spans="5:5" ht="13">
      <c r="E650" s="121"/>
    </row>
    <row r="651" spans="5:5" ht="13">
      <c r="E651" s="121"/>
    </row>
    <row r="652" spans="5:5" ht="13">
      <c r="E652" s="121"/>
    </row>
    <row r="653" spans="5:5" ht="13">
      <c r="E653" s="121"/>
    </row>
    <row r="654" spans="5:5" ht="13">
      <c r="E654" s="121"/>
    </row>
    <row r="655" spans="5:5" ht="13">
      <c r="E655" s="121"/>
    </row>
    <row r="656" spans="5:5" ht="13">
      <c r="E656" s="121"/>
    </row>
    <row r="657" spans="5:5" ht="13">
      <c r="E657" s="121"/>
    </row>
    <row r="658" spans="5:5" ht="13">
      <c r="E658" s="121"/>
    </row>
    <row r="659" spans="5:5" ht="13">
      <c r="E659" s="121"/>
    </row>
    <row r="660" spans="5:5" ht="13">
      <c r="E660" s="121"/>
    </row>
    <row r="661" spans="5:5" ht="13">
      <c r="E661" s="121"/>
    </row>
    <row r="662" spans="5:5" ht="13">
      <c r="E662" s="121"/>
    </row>
    <row r="663" spans="5:5" ht="13">
      <c r="E663" s="121"/>
    </row>
    <row r="664" spans="5:5" ht="13">
      <c r="E664" s="121"/>
    </row>
    <row r="665" spans="5:5" ht="13">
      <c r="E665" s="121"/>
    </row>
    <row r="666" spans="5:5" ht="13">
      <c r="E666" s="121"/>
    </row>
    <row r="667" spans="5:5" ht="13">
      <c r="E667" s="121"/>
    </row>
    <row r="668" spans="5:5" ht="13">
      <c r="E668" s="121"/>
    </row>
    <row r="669" spans="5:5" ht="13">
      <c r="E669" s="121"/>
    </row>
    <row r="670" spans="5:5" ht="13">
      <c r="E670" s="121"/>
    </row>
    <row r="671" spans="5:5" ht="13">
      <c r="E671" s="121"/>
    </row>
    <row r="672" spans="5:5" ht="13">
      <c r="E672" s="121"/>
    </row>
    <row r="673" spans="5:5" ht="13">
      <c r="E673" s="121"/>
    </row>
    <row r="674" spans="5:5" ht="13">
      <c r="E674" s="121"/>
    </row>
    <row r="675" spans="5:5" ht="13">
      <c r="E675" s="121"/>
    </row>
    <row r="676" spans="5:5" ht="13">
      <c r="E676" s="121"/>
    </row>
    <row r="677" spans="5:5" ht="13">
      <c r="E677" s="121"/>
    </row>
    <row r="678" spans="5:5" ht="13">
      <c r="E678" s="121"/>
    </row>
    <row r="679" spans="5:5" ht="13">
      <c r="E679" s="121"/>
    </row>
    <row r="680" spans="5:5" ht="13">
      <c r="E680" s="121"/>
    </row>
    <row r="681" spans="5:5" ht="13">
      <c r="E681" s="121"/>
    </row>
    <row r="682" spans="5:5" ht="13">
      <c r="E682" s="121"/>
    </row>
    <row r="683" spans="5:5" ht="13">
      <c r="E683" s="121"/>
    </row>
    <row r="684" spans="5:5" ht="13">
      <c r="E684" s="121"/>
    </row>
    <row r="685" spans="5:5" ht="13">
      <c r="E685" s="121"/>
    </row>
    <row r="686" spans="5:5" ht="13">
      <c r="E686" s="121"/>
    </row>
    <row r="687" spans="5:5" ht="13">
      <c r="E687" s="121"/>
    </row>
    <row r="688" spans="5:5" ht="13">
      <c r="E688" s="121"/>
    </row>
    <row r="689" spans="5:5" ht="13">
      <c r="E689" s="121"/>
    </row>
    <row r="690" spans="5:5" ht="13">
      <c r="E690" s="121"/>
    </row>
    <row r="691" spans="5:5" ht="13">
      <c r="E691" s="121"/>
    </row>
    <row r="692" spans="5:5" ht="13">
      <c r="E692" s="121"/>
    </row>
    <row r="693" spans="5:5" ht="13">
      <c r="E693" s="121"/>
    </row>
    <row r="694" spans="5:5" ht="13">
      <c r="E694" s="121"/>
    </row>
    <row r="695" spans="5:5" ht="13">
      <c r="E695" s="121"/>
    </row>
    <row r="696" spans="5:5" ht="13">
      <c r="E696" s="121"/>
    </row>
    <row r="697" spans="5:5" ht="13">
      <c r="E697" s="121"/>
    </row>
    <row r="698" spans="5:5" ht="13">
      <c r="E698" s="121"/>
    </row>
    <row r="699" spans="5:5" ht="13">
      <c r="E699" s="121"/>
    </row>
    <row r="700" spans="5:5" ht="13">
      <c r="E700" s="121"/>
    </row>
    <row r="701" spans="5:5" ht="13">
      <c r="E701" s="121"/>
    </row>
    <row r="702" spans="5:5" ht="13">
      <c r="E702" s="121"/>
    </row>
    <row r="703" spans="5:5" ht="13">
      <c r="E703" s="121"/>
    </row>
    <row r="704" spans="5:5" ht="13">
      <c r="E704" s="121"/>
    </row>
    <row r="705" spans="5:5" ht="13">
      <c r="E705" s="121"/>
    </row>
    <row r="706" spans="5:5" ht="13">
      <c r="E706" s="121"/>
    </row>
    <row r="707" spans="5:5" ht="13">
      <c r="E707" s="121"/>
    </row>
    <row r="708" spans="5:5" ht="13">
      <c r="E708" s="121"/>
    </row>
    <row r="709" spans="5:5" ht="13">
      <c r="E709" s="121"/>
    </row>
    <row r="710" spans="5:5" ht="13">
      <c r="E710" s="121"/>
    </row>
    <row r="711" spans="5:5" ht="13">
      <c r="E711" s="121"/>
    </row>
    <row r="712" spans="5:5" ht="13">
      <c r="E712" s="121"/>
    </row>
    <row r="713" spans="5:5" ht="13">
      <c r="E713" s="121"/>
    </row>
    <row r="714" spans="5:5" ht="13">
      <c r="E714" s="121"/>
    </row>
    <row r="715" spans="5:5" ht="13">
      <c r="E715" s="121"/>
    </row>
    <row r="716" spans="5:5" ht="13">
      <c r="E716" s="121"/>
    </row>
    <row r="717" spans="5:5" ht="13">
      <c r="E717" s="121"/>
    </row>
    <row r="718" spans="5:5" ht="13">
      <c r="E718" s="121"/>
    </row>
    <row r="719" spans="5:5" ht="13">
      <c r="E719" s="121"/>
    </row>
    <row r="720" spans="5:5" ht="13">
      <c r="E720" s="121"/>
    </row>
    <row r="721" spans="5:5" ht="13">
      <c r="E721" s="121"/>
    </row>
    <row r="722" spans="5:5" ht="13">
      <c r="E722" s="121"/>
    </row>
    <row r="723" spans="5:5" ht="13">
      <c r="E723" s="121"/>
    </row>
    <row r="724" spans="5:5" ht="13">
      <c r="E724" s="121"/>
    </row>
    <row r="725" spans="5:5" ht="13">
      <c r="E725" s="121"/>
    </row>
    <row r="726" spans="5:5" ht="13">
      <c r="E726" s="121"/>
    </row>
    <row r="727" spans="5:5" ht="13">
      <c r="E727" s="121"/>
    </row>
    <row r="728" spans="5:5" ht="13">
      <c r="E728" s="121"/>
    </row>
    <row r="729" spans="5:5" ht="13">
      <c r="E729" s="121"/>
    </row>
    <row r="730" spans="5:5" ht="13">
      <c r="E730" s="121"/>
    </row>
    <row r="731" spans="5:5" ht="13">
      <c r="E731" s="121"/>
    </row>
    <row r="732" spans="5:5" ht="13">
      <c r="E732" s="121"/>
    </row>
    <row r="733" spans="5:5" ht="13">
      <c r="E733" s="121"/>
    </row>
    <row r="734" spans="5:5" ht="13">
      <c r="E734" s="121"/>
    </row>
    <row r="735" spans="5:5" ht="13">
      <c r="E735" s="121"/>
    </row>
    <row r="736" spans="5:5" ht="13">
      <c r="E736" s="121"/>
    </row>
    <row r="737" spans="5:5" ht="13">
      <c r="E737" s="121"/>
    </row>
    <row r="738" spans="5:5" ht="13">
      <c r="E738" s="121"/>
    </row>
    <row r="739" spans="5:5" ht="13">
      <c r="E739" s="121"/>
    </row>
    <row r="740" spans="5:5" ht="13">
      <c r="E740" s="121"/>
    </row>
    <row r="741" spans="5:5" ht="13">
      <c r="E741" s="121"/>
    </row>
    <row r="742" spans="5:5" ht="13">
      <c r="E742" s="121"/>
    </row>
    <row r="743" spans="5:5" ht="13">
      <c r="E743" s="121"/>
    </row>
    <row r="744" spans="5:5" ht="13">
      <c r="E744" s="121"/>
    </row>
    <row r="745" spans="5:5" ht="13">
      <c r="E745" s="121"/>
    </row>
    <row r="746" spans="5:5" ht="13">
      <c r="E746" s="121"/>
    </row>
    <row r="747" spans="5:5" ht="13">
      <c r="E747" s="121"/>
    </row>
    <row r="748" spans="5:5" ht="13">
      <c r="E748" s="121"/>
    </row>
    <row r="749" spans="5:5" ht="13">
      <c r="E749" s="121"/>
    </row>
    <row r="750" spans="5:5" ht="13">
      <c r="E750" s="121"/>
    </row>
    <row r="751" spans="5:5" ht="13">
      <c r="E751" s="121"/>
    </row>
    <row r="752" spans="5:5" ht="13">
      <c r="E752" s="121"/>
    </row>
    <row r="753" spans="5:5" ht="13">
      <c r="E753" s="121"/>
    </row>
    <row r="754" spans="5:5" ht="13">
      <c r="E754" s="121"/>
    </row>
    <row r="755" spans="5:5" ht="13">
      <c r="E755" s="121"/>
    </row>
    <row r="756" spans="5:5" ht="13">
      <c r="E756" s="121"/>
    </row>
    <row r="757" spans="5:5" ht="13">
      <c r="E757" s="121"/>
    </row>
    <row r="758" spans="5:5" ht="13">
      <c r="E758" s="121"/>
    </row>
    <row r="759" spans="5:5" ht="13">
      <c r="E759" s="121"/>
    </row>
    <row r="760" spans="5:5" ht="13">
      <c r="E760" s="121"/>
    </row>
    <row r="761" spans="5:5" ht="13">
      <c r="E761" s="121"/>
    </row>
    <row r="762" spans="5:5" ht="13">
      <c r="E762" s="121"/>
    </row>
    <row r="763" spans="5:5" ht="13">
      <c r="E763" s="121"/>
    </row>
    <row r="764" spans="5:5" ht="13">
      <c r="E764" s="121"/>
    </row>
    <row r="765" spans="5:5" ht="13">
      <c r="E765" s="121"/>
    </row>
    <row r="766" spans="5:5" ht="13">
      <c r="E766" s="121"/>
    </row>
    <row r="767" spans="5:5" ht="13">
      <c r="E767" s="121"/>
    </row>
    <row r="768" spans="5:5" ht="13">
      <c r="E768" s="121"/>
    </row>
    <row r="769" spans="5:5" ht="13">
      <c r="E769" s="121"/>
    </row>
    <row r="770" spans="5:5" ht="13">
      <c r="E770" s="121"/>
    </row>
    <row r="771" spans="5:5" ht="13">
      <c r="E771" s="121"/>
    </row>
    <row r="772" spans="5:5" ht="13">
      <c r="E772" s="121"/>
    </row>
    <row r="773" spans="5:5" ht="13">
      <c r="E773" s="121"/>
    </row>
    <row r="774" spans="5:5" ht="13">
      <c r="E774" s="121"/>
    </row>
    <row r="775" spans="5:5" ht="13">
      <c r="E775" s="121"/>
    </row>
    <row r="776" spans="5:5" ht="13">
      <c r="E776" s="121"/>
    </row>
    <row r="777" spans="5:5" ht="13">
      <c r="E777" s="121"/>
    </row>
    <row r="778" spans="5:5" ht="13">
      <c r="E778" s="121"/>
    </row>
    <row r="779" spans="5:5" ht="13">
      <c r="E779" s="121"/>
    </row>
    <row r="780" spans="5:5" ht="13">
      <c r="E780" s="121"/>
    </row>
    <row r="781" spans="5:5" ht="13">
      <c r="E781" s="121"/>
    </row>
    <row r="782" spans="5:5" ht="13">
      <c r="E782" s="121"/>
    </row>
    <row r="783" spans="5:5" ht="13">
      <c r="E783" s="121"/>
    </row>
    <row r="784" spans="5:5" ht="13">
      <c r="E784" s="121"/>
    </row>
    <row r="785" spans="5:5" ht="13">
      <c r="E785" s="121"/>
    </row>
    <row r="786" spans="5:5" ht="13">
      <c r="E786" s="121"/>
    </row>
    <row r="787" spans="5:5" ht="13">
      <c r="E787" s="121"/>
    </row>
    <row r="788" spans="5:5" ht="13">
      <c r="E788" s="121"/>
    </row>
    <row r="789" spans="5:5" ht="13">
      <c r="E789" s="121"/>
    </row>
    <row r="790" spans="5:5" ht="13">
      <c r="E790" s="121"/>
    </row>
    <row r="791" spans="5:5" ht="13">
      <c r="E791" s="121"/>
    </row>
    <row r="792" spans="5:5" ht="13">
      <c r="E792" s="121"/>
    </row>
    <row r="793" spans="5:5" ht="13">
      <c r="E793" s="121"/>
    </row>
    <row r="794" spans="5:5" ht="13">
      <c r="E794" s="121"/>
    </row>
    <row r="795" spans="5:5" ht="13">
      <c r="E795" s="121"/>
    </row>
    <row r="796" spans="5:5" ht="13">
      <c r="E796" s="121"/>
    </row>
    <row r="797" spans="5:5" ht="13">
      <c r="E797" s="121"/>
    </row>
    <row r="798" spans="5:5" ht="13">
      <c r="E798" s="121"/>
    </row>
    <row r="799" spans="5:5" ht="13">
      <c r="E799" s="121"/>
    </row>
    <row r="800" spans="5:5" ht="13">
      <c r="E800" s="121"/>
    </row>
    <row r="801" spans="5:5" ht="13">
      <c r="E801" s="121"/>
    </row>
    <row r="802" spans="5:5" ht="13">
      <c r="E802" s="121"/>
    </row>
    <row r="803" spans="5:5" ht="13">
      <c r="E803" s="121"/>
    </row>
    <row r="804" spans="5:5" ht="13">
      <c r="E804" s="121"/>
    </row>
    <row r="805" spans="5:5" ht="13">
      <c r="E805" s="121"/>
    </row>
    <row r="806" spans="5:5" ht="13">
      <c r="E806" s="121"/>
    </row>
    <row r="807" spans="5:5" ht="13">
      <c r="E807" s="121"/>
    </row>
    <row r="808" spans="5:5" ht="13">
      <c r="E808" s="121"/>
    </row>
    <row r="809" spans="5:5" ht="13">
      <c r="E809" s="121"/>
    </row>
    <row r="810" spans="5:5" ht="13">
      <c r="E810" s="121"/>
    </row>
    <row r="811" spans="5:5" ht="13">
      <c r="E811" s="121"/>
    </row>
    <row r="812" spans="5:5" ht="13">
      <c r="E812" s="121"/>
    </row>
    <row r="813" spans="5:5" ht="13">
      <c r="E813" s="121"/>
    </row>
    <row r="814" spans="5:5" ht="13">
      <c r="E814" s="121"/>
    </row>
    <row r="815" spans="5:5" ht="13">
      <c r="E815" s="121"/>
    </row>
    <row r="816" spans="5:5" ht="13">
      <c r="E816" s="121"/>
    </row>
    <row r="817" spans="5:5" ht="13">
      <c r="E817" s="121"/>
    </row>
    <row r="818" spans="5:5" ht="13">
      <c r="E818" s="121"/>
    </row>
    <row r="819" spans="5:5" ht="13">
      <c r="E819" s="121"/>
    </row>
    <row r="820" spans="5:5" ht="13">
      <c r="E820" s="121"/>
    </row>
    <row r="821" spans="5:5" ht="13">
      <c r="E821" s="121"/>
    </row>
    <row r="822" spans="5:5" ht="13">
      <c r="E822" s="121"/>
    </row>
    <row r="823" spans="5:5" ht="13">
      <c r="E823" s="121"/>
    </row>
    <row r="824" spans="5:5" ht="13">
      <c r="E824" s="121"/>
    </row>
    <row r="825" spans="5:5" ht="13">
      <c r="E825" s="121"/>
    </row>
    <row r="826" spans="5:5" ht="13">
      <c r="E826" s="121"/>
    </row>
    <row r="827" spans="5:5" ht="13">
      <c r="E827" s="121"/>
    </row>
    <row r="828" spans="5:5" ht="13">
      <c r="E828" s="121"/>
    </row>
    <row r="829" spans="5:5" ht="13">
      <c r="E829" s="121"/>
    </row>
    <row r="830" spans="5:5" ht="13">
      <c r="E830" s="121"/>
    </row>
    <row r="831" spans="5:5" ht="13">
      <c r="E831" s="121"/>
    </row>
    <row r="832" spans="5:5" ht="13">
      <c r="E832" s="121"/>
    </row>
    <row r="833" spans="5:5" ht="13">
      <c r="E833" s="121"/>
    </row>
    <row r="834" spans="5:5" ht="13">
      <c r="E834" s="121"/>
    </row>
    <row r="835" spans="5:5" ht="13">
      <c r="E835" s="121"/>
    </row>
    <row r="836" spans="5:5" ht="13">
      <c r="E836" s="121"/>
    </row>
    <row r="837" spans="5:5" ht="13">
      <c r="E837" s="121"/>
    </row>
    <row r="838" spans="5:5" ht="13">
      <c r="E838" s="121"/>
    </row>
    <row r="839" spans="5:5" ht="13">
      <c r="E839" s="121"/>
    </row>
    <row r="840" spans="5:5" ht="13">
      <c r="E840" s="121"/>
    </row>
    <row r="841" spans="5:5" ht="13">
      <c r="E841" s="121"/>
    </row>
    <row r="842" spans="5:5" ht="13">
      <c r="E842" s="121"/>
    </row>
    <row r="843" spans="5:5" ht="13">
      <c r="E843" s="121"/>
    </row>
    <row r="844" spans="5:5" ht="13">
      <c r="E844" s="121"/>
    </row>
    <row r="845" spans="5:5" ht="13">
      <c r="E845" s="121"/>
    </row>
    <row r="846" spans="5:5" ht="13">
      <c r="E846" s="121"/>
    </row>
    <row r="847" spans="5:5" ht="13">
      <c r="E847" s="121"/>
    </row>
    <row r="848" spans="5:5" ht="13">
      <c r="E848" s="121"/>
    </row>
    <row r="849" spans="5:5" ht="13">
      <c r="E849" s="121"/>
    </row>
    <row r="850" spans="5:5" ht="13">
      <c r="E850" s="121"/>
    </row>
    <row r="851" spans="5:5" ht="13">
      <c r="E851" s="121"/>
    </row>
    <row r="852" spans="5:5" ht="13">
      <c r="E852" s="121"/>
    </row>
    <row r="853" spans="5:5" ht="13">
      <c r="E853" s="121"/>
    </row>
    <row r="854" spans="5:5" ht="13">
      <c r="E854" s="121"/>
    </row>
    <row r="855" spans="5:5" ht="13">
      <c r="E855" s="121"/>
    </row>
    <row r="856" spans="5:5" ht="13">
      <c r="E856" s="121"/>
    </row>
    <row r="857" spans="5:5" ht="13">
      <c r="E857" s="121"/>
    </row>
    <row r="858" spans="5:5" ht="13">
      <c r="E858" s="121"/>
    </row>
    <row r="859" spans="5:5" ht="13">
      <c r="E859" s="121"/>
    </row>
    <row r="860" spans="5:5" ht="13">
      <c r="E860" s="121"/>
    </row>
    <row r="861" spans="5:5" ht="13">
      <c r="E861" s="121"/>
    </row>
    <row r="862" spans="5:5" ht="13">
      <c r="E862" s="121"/>
    </row>
    <row r="863" spans="5:5" ht="13">
      <c r="E863" s="121"/>
    </row>
    <row r="864" spans="5:5" ht="13">
      <c r="E864" s="121"/>
    </row>
    <row r="865" spans="5:5" ht="13">
      <c r="E865" s="121"/>
    </row>
    <row r="866" spans="5:5" ht="13">
      <c r="E866" s="121"/>
    </row>
    <row r="867" spans="5:5" ht="13">
      <c r="E867" s="121"/>
    </row>
    <row r="868" spans="5:5" ht="13">
      <c r="E868" s="121"/>
    </row>
    <row r="869" spans="5:5" ht="13">
      <c r="E869" s="121"/>
    </row>
    <row r="870" spans="5:5" ht="13">
      <c r="E870" s="121"/>
    </row>
    <row r="871" spans="5:5" ht="13">
      <c r="E871" s="121"/>
    </row>
    <row r="872" spans="5:5" ht="13">
      <c r="E872" s="121"/>
    </row>
    <row r="873" spans="5:5" ht="13">
      <c r="E873" s="121"/>
    </row>
    <row r="874" spans="5:5" ht="13">
      <c r="E874" s="121"/>
    </row>
    <row r="875" spans="5:5" ht="13">
      <c r="E875" s="121"/>
    </row>
    <row r="876" spans="5:5" ht="13">
      <c r="E876" s="121"/>
    </row>
    <row r="877" spans="5:5" ht="13">
      <c r="E877" s="121"/>
    </row>
    <row r="878" spans="5:5" ht="13">
      <c r="E878" s="121"/>
    </row>
    <row r="879" spans="5:5" ht="13">
      <c r="E879" s="121"/>
    </row>
    <row r="880" spans="5:5" ht="13">
      <c r="E880" s="121"/>
    </row>
    <row r="881" spans="5:5" ht="13">
      <c r="E881" s="121"/>
    </row>
    <row r="882" spans="5:5" ht="13">
      <c r="E882" s="121"/>
    </row>
    <row r="883" spans="5:5" ht="13">
      <c r="E883" s="121"/>
    </row>
    <row r="884" spans="5:5" ht="13">
      <c r="E884" s="121"/>
    </row>
    <row r="885" spans="5:5" ht="13">
      <c r="E885" s="121"/>
    </row>
    <row r="886" spans="5:5" ht="13">
      <c r="E886" s="121"/>
    </row>
    <row r="887" spans="5:5" ht="13">
      <c r="E887" s="121"/>
    </row>
    <row r="888" spans="5:5" ht="13">
      <c r="E888" s="121"/>
    </row>
    <row r="889" spans="5:5" ht="13">
      <c r="E889" s="121"/>
    </row>
    <row r="890" spans="5:5" ht="13">
      <c r="E890" s="121"/>
    </row>
    <row r="891" spans="5:5" ht="13">
      <c r="E891" s="121"/>
    </row>
    <row r="892" spans="5:5" ht="13">
      <c r="E892" s="121"/>
    </row>
    <row r="893" spans="5:5" ht="13">
      <c r="E893" s="121"/>
    </row>
    <row r="894" spans="5:5" ht="13">
      <c r="E894" s="121"/>
    </row>
    <row r="895" spans="5:5" ht="13">
      <c r="E895" s="121"/>
    </row>
    <row r="896" spans="5:5" ht="13">
      <c r="E896" s="121"/>
    </row>
    <row r="897" spans="5:5" ht="13">
      <c r="E897" s="121"/>
    </row>
    <row r="898" spans="5:5" ht="13">
      <c r="E898" s="121"/>
    </row>
    <row r="899" spans="5:5" ht="13">
      <c r="E899" s="121"/>
    </row>
    <row r="900" spans="5:5" ht="13">
      <c r="E900" s="121"/>
    </row>
    <row r="901" spans="5:5" ht="13">
      <c r="E901" s="121"/>
    </row>
    <row r="902" spans="5:5" ht="13">
      <c r="E902" s="121"/>
    </row>
    <row r="903" spans="5:5" ht="13">
      <c r="E903" s="121"/>
    </row>
    <row r="904" spans="5:5" ht="13">
      <c r="E904" s="121"/>
    </row>
    <row r="905" spans="5:5" ht="13">
      <c r="E905" s="121"/>
    </row>
    <row r="906" spans="5:5" ht="13">
      <c r="E906" s="121"/>
    </row>
    <row r="907" spans="5:5" ht="13">
      <c r="E907" s="121"/>
    </row>
    <row r="908" spans="5:5" ht="13">
      <c r="E908" s="121"/>
    </row>
    <row r="909" spans="5:5" ht="13">
      <c r="E909" s="121"/>
    </row>
    <row r="910" spans="5:5" ht="13">
      <c r="E910" s="121"/>
    </row>
    <row r="911" spans="5:5" ht="13">
      <c r="E911" s="121"/>
    </row>
    <row r="912" spans="5:5" ht="13">
      <c r="E912" s="121"/>
    </row>
    <row r="913" spans="5:5" ht="13">
      <c r="E913" s="121"/>
    </row>
    <row r="914" spans="5:5" ht="13">
      <c r="E914" s="121"/>
    </row>
    <row r="915" spans="5:5" ht="13">
      <c r="E915" s="121"/>
    </row>
    <row r="916" spans="5:5" ht="13">
      <c r="E916" s="121"/>
    </row>
    <row r="917" spans="5:5" ht="13">
      <c r="E917" s="121"/>
    </row>
    <row r="918" spans="5:5" ht="13">
      <c r="E918" s="121"/>
    </row>
    <row r="919" spans="5:5" ht="13">
      <c r="E919" s="121"/>
    </row>
    <row r="920" spans="5:5" ht="13">
      <c r="E920" s="121"/>
    </row>
    <row r="921" spans="5:5" ht="13">
      <c r="E921" s="121"/>
    </row>
    <row r="922" spans="5:5" ht="13">
      <c r="E922" s="121"/>
    </row>
    <row r="923" spans="5:5" ht="13">
      <c r="E923" s="121"/>
    </row>
    <row r="924" spans="5:5" ht="13">
      <c r="E924" s="121"/>
    </row>
    <row r="925" spans="5:5" ht="13">
      <c r="E925" s="121"/>
    </row>
    <row r="926" spans="5:5" ht="13">
      <c r="E926" s="121"/>
    </row>
    <row r="927" spans="5:5" ht="13">
      <c r="E927" s="121"/>
    </row>
    <row r="928" spans="5:5" ht="13">
      <c r="E928" s="121"/>
    </row>
    <row r="929" spans="5:5" ht="13">
      <c r="E929" s="121"/>
    </row>
    <row r="930" spans="5:5" ht="13">
      <c r="E930" s="121"/>
    </row>
    <row r="931" spans="5:5" ht="13">
      <c r="E931" s="121"/>
    </row>
    <row r="932" spans="5:5" ht="13">
      <c r="E932" s="121"/>
    </row>
    <row r="933" spans="5:5" ht="13">
      <c r="E933" s="121"/>
    </row>
    <row r="934" spans="5:5" ht="13">
      <c r="E934" s="121"/>
    </row>
    <row r="935" spans="5:5" ht="13">
      <c r="E935" s="121"/>
    </row>
    <row r="936" spans="5:5" ht="13">
      <c r="E936" s="121"/>
    </row>
    <row r="937" spans="5:5" ht="13">
      <c r="E937" s="121"/>
    </row>
    <row r="938" spans="5:5" ht="13">
      <c r="E938" s="121"/>
    </row>
    <row r="939" spans="5:5" ht="13">
      <c r="E939" s="121"/>
    </row>
    <row r="940" spans="5:5" ht="13">
      <c r="E940" s="121"/>
    </row>
    <row r="941" spans="5:5" ht="13">
      <c r="E941" s="121"/>
    </row>
    <row r="942" spans="5:5" ht="13">
      <c r="E942" s="121"/>
    </row>
    <row r="943" spans="5:5" ht="13">
      <c r="E943" s="121"/>
    </row>
    <row r="944" spans="5:5" ht="13">
      <c r="E944" s="121"/>
    </row>
    <row r="945" spans="5:5" ht="13">
      <c r="E945" s="121"/>
    </row>
    <row r="946" spans="5:5" ht="13">
      <c r="E946" s="121"/>
    </row>
    <row r="947" spans="5:5" ht="13">
      <c r="E947" s="121"/>
    </row>
    <row r="948" spans="5:5" ht="13">
      <c r="E948" s="121"/>
    </row>
    <row r="949" spans="5:5" ht="13">
      <c r="E949" s="121"/>
    </row>
    <row r="950" spans="5:5" ht="13">
      <c r="E950" s="121"/>
    </row>
    <row r="951" spans="5:5" ht="13">
      <c r="E951" s="121"/>
    </row>
    <row r="952" spans="5:5" ht="13">
      <c r="E952" s="121"/>
    </row>
    <row r="953" spans="5:5" ht="13">
      <c r="E953" s="121"/>
    </row>
    <row r="954" spans="5:5" ht="13">
      <c r="E954" s="121"/>
    </row>
    <row r="955" spans="5:5" ht="13">
      <c r="E955" s="121"/>
    </row>
    <row r="956" spans="5:5" ht="13">
      <c r="E956" s="121"/>
    </row>
    <row r="957" spans="5:5" ht="13">
      <c r="E957" s="121"/>
    </row>
    <row r="958" spans="5:5" ht="13">
      <c r="E958" s="121"/>
    </row>
    <row r="959" spans="5:5" ht="13">
      <c r="E959" s="121"/>
    </row>
    <row r="960" spans="5:5" ht="13">
      <c r="E960" s="121"/>
    </row>
    <row r="961" spans="5:5" ht="13">
      <c r="E961" s="121"/>
    </row>
    <row r="962" spans="5:5" ht="13">
      <c r="E962" s="121"/>
    </row>
    <row r="963" spans="5:5" ht="13">
      <c r="E963" s="12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X895"/>
  <sheetViews>
    <sheetView topLeftCell="A37" workbookViewId="0"/>
  </sheetViews>
  <sheetFormatPr baseColWidth="10" defaultColWidth="12.6640625" defaultRowHeight="15.75" customHeight="1"/>
  <cols>
    <col min="1" max="1" width="4.6640625" customWidth="1"/>
    <col min="2" max="3" width="4.5" customWidth="1"/>
    <col min="4" max="4" width="16.1640625" customWidth="1"/>
    <col min="5" max="5" width="17.1640625" customWidth="1"/>
    <col min="6" max="6" width="16.1640625" customWidth="1"/>
    <col min="7" max="7" width="4.6640625" customWidth="1"/>
    <col min="8" max="9" width="3.6640625" customWidth="1"/>
    <col min="10" max="12" width="21.6640625" customWidth="1"/>
    <col min="13" max="13" width="4.83203125" customWidth="1"/>
    <col min="14" max="15" width="3.33203125" customWidth="1"/>
    <col min="16" max="16" width="23.1640625" customWidth="1"/>
    <col min="17" max="18" width="23.33203125" customWidth="1"/>
    <col min="19" max="19" width="5.1640625" customWidth="1"/>
    <col min="20" max="21" width="3.5" customWidth="1"/>
    <col min="22" max="22" width="27.33203125" customWidth="1"/>
    <col min="23" max="24" width="24.1640625" customWidth="1"/>
  </cols>
  <sheetData>
    <row r="1" spans="1:24" ht="15" hidden="1">
      <c r="A1" s="241" t="s">
        <v>341</v>
      </c>
      <c r="B1" s="218"/>
      <c r="C1" s="218"/>
      <c r="D1" s="219"/>
      <c r="E1" s="96"/>
      <c r="F1" s="96"/>
      <c r="G1" s="217" t="s">
        <v>342</v>
      </c>
      <c r="H1" s="218"/>
      <c r="I1" s="218"/>
      <c r="J1" s="219"/>
      <c r="K1" s="97"/>
      <c r="L1" s="97"/>
      <c r="M1" s="217" t="s">
        <v>343</v>
      </c>
      <c r="N1" s="218"/>
      <c r="O1" s="218"/>
      <c r="P1" s="219"/>
      <c r="Q1" s="98"/>
      <c r="R1" s="98"/>
      <c r="S1" s="220" t="s">
        <v>344</v>
      </c>
      <c r="T1" s="221"/>
      <c r="U1" s="221"/>
      <c r="V1" s="222"/>
      <c r="W1" s="99"/>
      <c r="X1" s="99"/>
    </row>
    <row r="2" spans="1:24" ht="15" hidden="1">
      <c r="A2" s="100"/>
      <c r="B2" s="1"/>
      <c r="C2" s="1"/>
      <c r="D2" s="101" t="s">
        <v>345</v>
      </c>
      <c r="E2" s="102"/>
      <c r="F2" s="102"/>
      <c r="G2" s="103"/>
      <c r="H2" s="1"/>
      <c r="I2" s="1"/>
      <c r="J2" s="101" t="s">
        <v>345</v>
      </c>
      <c r="K2" s="102"/>
      <c r="L2" s="102"/>
      <c r="M2" s="103"/>
      <c r="N2" s="1"/>
      <c r="O2" s="1"/>
      <c r="P2" s="101" t="s">
        <v>345</v>
      </c>
      <c r="Q2" s="102"/>
      <c r="R2" s="102"/>
      <c r="S2" s="103"/>
      <c r="T2" s="1"/>
      <c r="U2" s="1"/>
      <c r="V2" s="101" t="s">
        <v>345</v>
      </c>
      <c r="W2" s="104"/>
      <c r="X2" s="104"/>
    </row>
    <row r="3" spans="1:24" ht="16" hidden="1">
      <c r="A3" s="105">
        <v>1</v>
      </c>
      <c r="B3" s="21"/>
      <c r="C3" s="21"/>
      <c r="D3" s="25"/>
      <c r="E3" s="25"/>
      <c r="F3" s="25"/>
      <c r="G3" s="106">
        <v>1</v>
      </c>
      <c r="H3" s="21"/>
      <c r="I3" s="21"/>
      <c r="J3" s="21"/>
      <c r="K3" s="21"/>
      <c r="L3" s="21"/>
      <c r="M3" s="107">
        <v>1</v>
      </c>
      <c r="N3" s="227" t="s">
        <v>347</v>
      </c>
      <c r="O3" s="237" t="s">
        <v>348</v>
      </c>
      <c r="P3" s="215" t="s">
        <v>349</v>
      </c>
      <c r="Q3" s="108"/>
      <c r="R3" s="108"/>
      <c r="S3" s="107">
        <v>1</v>
      </c>
      <c r="T3" s="227" t="s">
        <v>347</v>
      </c>
      <c r="U3" s="229" t="s">
        <v>348</v>
      </c>
      <c r="V3" s="109" t="s">
        <v>350</v>
      </c>
      <c r="W3" s="110"/>
      <c r="X3" s="110"/>
    </row>
    <row r="4" spans="1:24" ht="15" hidden="1">
      <c r="A4" s="105">
        <v>2</v>
      </c>
      <c r="B4" s="21"/>
      <c r="C4" s="21"/>
      <c r="D4" s="111"/>
      <c r="E4" s="111"/>
      <c r="F4" s="111"/>
      <c r="G4" s="105">
        <v>2</v>
      </c>
      <c r="H4" s="21"/>
      <c r="I4" s="21"/>
      <c r="J4" s="16"/>
      <c r="K4" s="16"/>
      <c r="L4" s="16"/>
      <c r="M4" s="107">
        <v>2</v>
      </c>
      <c r="N4" s="224"/>
      <c r="O4" s="224"/>
      <c r="P4" s="216"/>
      <c r="Q4" s="112"/>
      <c r="R4" s="112"/>
      <c r="S4" s="113">
        <v>2</v>
      </c>
      <c r="T4" s="224"/>
      <c r="U4" s="224"/>
      <c r="V4" s="114"/>
      <c r="W4" s="115"/>
      <c r="X4" s="115"/>
    </row>
    <row r="5" spans="1:24" ht="15" hidden="1">
      <c r="A5" s="106">
        <v>3</v>
      </c>
      <c r="B5" s="21"/>
      <c r="C5" s="21"/>
      <c r="D5" s="111"/>
      <c r="E5" s="111"/>
      <c r="F5" s="111"/>
      <c r="G5" s="107">
        <v>3</v>
      </c>
      <c r="H5" s="21"/>
      <c r="I5" s="21"/>
      <c r="J5" s="16"/>
      <c r="K5" s="16"/>
      <c r="L5" s="16"/>
      <c r="M5" s="107">
        <v>3</v>
      </c>
      <c r="N5" s="224"/>
      <c r="O5" s="224"/>
      <c r="P5" s="242" t="s">
        <v>350</v>
      </c>
      <c r="Q5" s="116"/>
      <c r="R5" s="116"/>
      <c r="S5" s="113">
        <v>3</v>
      </c>
      <c r="T5" s="224"/>
      <c r="U5" s="224"/>
      <c r="V5" s="114"/>
      <c r="W5" s="115"/>
      <c r="X5" s="115"/>
    </row>
    <row r="6" spans="1:24" ht="15" hidden="1">
      <c r="A6" s="106">
        <v>4</v>
      </c>
      <c r="B6" s="21"/>
      <c r="C6" s="21"/>
      <c r="D6" s="111"/>
      <c r="E6" s="111"/>
      <c r="F6" s="111"/>
      <c r="G6" s="107">
        <v>4</v>
      </c>
      <c r="H6" s="21"/>
      <c r="I6" s="21"/>
      <c r="J6" s="117" t="s">
        <v>352</v>
      </c>
      <c r="K6" s="117"/>
      <c r="L6" s="117"/>
      <c r="M6" s="107">
        <v>4</v>
      </c>
      <c r="N6" s="224"/>
      <c r="O6" s="224"/>
      <c r="P6" s="224"/>
      <c r="Q6" s="116"/>
      <c r="R6" s="116"/>
      <c r="S6" s="118">
        <v>4</v>
      </c>
      <c r="T6" s="224"/>
      <c r="U6" s="224"/>
      <c r="V6" s="114"/>
      <c r="W6" s="115"/>
      <c r="X6" s="115"/>
    </row>
    <row r="7" spans="1:24" ht="15" hidden="1">
      <c r="A7" s="105">
        <v>5</v>
      </c>
      <c r="B7" s="21"/>
      <c r="C7" s="21"/>
      <c r="D7" s="111"/>
      <c r="E7" s="111"/>
      <c r="F7" s="111"/>
      <c r="G7" s="107">
        <v>5</v>
      </c>
      <c r="H7" s="21"/>
      <c r="I7" s="21"/>
      <c r="J7" s="16"/>
      <c r="K7" s="16"/>
      <c r="L7" s="16"/>
      <c r="M7" s="106">
        <v>5</v>
      </c>
      <c r="N7" s="224"/>
      <c r="O7" s="224"/>
      <c r="P7" s="224"/>
      <c r="Q7" s="116"/>
      <c r="R7" s="116"/>
      <c r="S7" s="118">
        <v>5</v>
      </c>
      <c r="T7" s="224"/>
      <c r="U7" s="224"/>
      <c r="V7" s="114"/>
      <c r="W7" s="115"/>
      <c r="X7" s="115"/>
    </row>
    <row r="8" spans="1:24" ht="15" hidden="1">
      <c r="A8" s="107">
        <v>6</v>
      </c>
      <c r="B8" s="21"/>
      <c r="C8" s="21"/>
      <c r="D8" s="111"/>
      <c r="E8" s="111"/>
      <c r="F8" s="111"/>
      <c r="G8" s="107">
        <v>6</v>
      </c>
      <c r="H8" s="21"/>
      <c r="I8" s="21"/>
      <c r="J8" s="16"/>
      <c r="K8" s="16"/>
      <c r="L8" s="16"/>
      <c r="M8" s="106">
        <v>6</v>
      </c>
      <c r="N8" s="224"/>
      <c r="O8" s="224"/>
      <c r="P8" s="224"/>
      <c r="Q8" s="116"/>
      <c r="R8" s="116"/>
      <c r="S8" s="118">
        <v>6</v>
      </c>
      <c r="T8" s="224"/>
      <c r="U8" s="224"/>
      <c r="V8" s="114"/>
      <c r="W8" s="115"/>
      <c r="X8" s="115"/>
    </row>
    <row r="9" spans="1:24" ht="15" hidden="1">
      <c r="A9" s="107">
        <v>7</v>
      </c>
      <c r="B9" s="21"/>
      <c r="C9" s="21"/>
      <c r="D9" s="117" t="s">
        <v>352</v>
      </c>
      <c r="E9" s="117"/>
      <c r="F9" s="117"/>
      <c r="G9" s="106">
        <v>7</v>
      </c>
      <c r="H9" s="21"/>
      <c r="I9" s="21"/>
      <c r="J9" s="16"/>
      <c r="K9" s="16"/>
      <c r="L9" s="16"/>
      <c r="M9" s="107">
        <v>7</v>
      </c>
      <c r="N9" s="224"/>
      <c r="O9" s="224"/>
      <c r="P9" s="224"/>
      <c r="Q9" s="116"/>
      <c r="R9" s="116"/>
      <c r="S9" s="118">
        <v>7</v>
      </c>
      <c r="T9" s="224"/>
      <c r="U9" s="224"/>
      <c r="V9" s="114"/>
      <c r="W9" s="115"/>
      <c r="X9" s="115"/>
    </row>
    <row r="10" spans="1:24" ht="15" hidden="1">
      <c r="A10" s="107">
        <v>8</v>
      </c>
      <c r="B10" s="21"/>
      <c r="C10" s="21"/>
      <c r="D10" s="111"/>
      <c r="E10" s="111"/>
      <c r="F10" s="111"/>
      <c r="G10" s="106">
        <v>8</v>
      </c>
      <c r="H10" s="21"/>
      <c r="I10" s="21"/>
      <c r="J10" s="16"/>
      <c r="K10" s="16"/>
      <c r="L10" s="16"/>
      <c r="M10" s="107">
        <v>8</v>
      </c>
      <c r="N10" s="224"/>
      <c r="O10" s="224"/>
      <c r="P10" s="224"/>
      <c r="Q10" s="116"/>
      <c r="R10" s="116"/>
      <c r="S10" s="118">
        <v>8</v>
      </c>
      <c r="T10" s="224"/>
      <c r="U10" s="224"/>
      <c r="V10" s="114"/>
      <c r="W10" s="115"/>
      <c r="X10" s="115"/>
    </row>
    <row r="11" spans="1:24" ht="15" hidden="1">
      <c r="A11" s="107">
        <v>9</v>
      </c>
      <c r="B11" s="21"/>
      <c r="C11" s="21"/>
      <c r="D11" s="111"/>
      <c r="E11" s="111"/>
      <c r="F11" s="111"/>
      <c r="G11" s="107">
        <v>9</v>
      </c>
      <c r="H11" s="238" t="s">
        <v>353</v>
      </c>
      <c r="I11" s="239"/>
      <c r="J11" s="240"/>
      <c r="K11" s="119"/>
      <c r="L11" s="119"/>
      <c r="M11" s="107">
        <v>9</v>
      </c>
      <c r="N11" s="224"/>
      <c r="O11" s="224"/>
      <c r="P11" s="224"/>
      <c r="Q11" s="116"/>
      <c r="R11" s="116"/>
      <c r="S11" s="113">
        <v>9</v>
      </c>
      <c r="T11" s="224"/>
      <c r="U11" s="224"/>
      <c r="V11" s="114"/>
      <c r="W11" s="115"/>
      <c r="X11" s="115"/>
    </row>
    <row r="12" spans="1:24" ht="15" hidden="1">
      <c r="A12" s="106">
        <v>10</v>
      </c>
      <c r="B12" s="21"/>
      <c r="C12" s="21"/>
      <c r="D12" s="111"/>
      <c r="E12" s="111"/>
      <c r="F12" s="111"/>
      <c r="G12" s="107">
        <v>10</v>
      </c>
      <c r="H12" s="21"/>
      <c r="I12" s="21"/>
      <c r="J12" s="16"/>
      <c r="K12" s="16"/>
      <c r="L12" s="16"/>
      <c r="M12" s="107">
        <v>10</v>
      </c>
      <c r="N12" s="224"/>
      <c r="O12" s="224"/>
      <c r="P12" s="224"/>
      <c r="Q12" s="120"/>
      <c r="R12" s="120"/>
      <c r="S12" s="106">
        <v>10</v>
      </c>
      <c r="T12" s="224"/>
      <c r="U12" s="224"/>
      <c r="V12" s="114"/>
      <c r="W12" s="115"/>
      <c r="X12" s="115"/>
    </row>
    <row r="13" spans="1:24" ht="15" hidden="1">
      <c r="A13" s="106">
        <v>11</v>
      </c>
      <c r="B13" s="21"/>
      <c r="C13" s="21"/>
      <c r="D13" s="111"/>
      <c r="E13" s="111"/>
      <c r="F13" s="111"/>
      <c r="G13" s="107">
        <v>11</v>
      </c>
      <c r="H13" s="21"/>
      <c r="I13" s="21"/>
      <c r="J13" s="117" t="s">
        <v>352</v>
      </c>
      <c r="K13" s="117"/>
      <c r="L13" s="117"/>
      <c r="M13" s="107">
        <v>11</v>
      </c>
      <c r="N13" s="224"/>
      <c r="O13" s="224"/>
      <c r="P13" s="224"/>
      <c r="Q13" s="120"/>
      <c r="R13" s="120"/>
      <c r="S13" s="107">
        <v>11</v>
      </c>
      <c r="T13" s="224"/>
      <c r="U13" s="224"/>
      <c r="V13" s="114"/>
      <c r="W13" s="115"/>
      <c r="X13" s="115"/>
    </row>
    <row r="14" spans="1:24" ht="15" hidden="1">
      <c r="A14" s="107">
        <v>12</v>
      </c>
      <c r="B14" s="21"/>
      <c r="C14" s="21"/>
      <c r="D14" s="111"/>
      <c r="E14" s="111"/>
      <c r="F14" s="111"/>
      <c r="G14" s="107">
        <v>12</v>
      </c>
      <c r="H14" s="21"/>
      <c r="I14" s="21"/>
      <c r="J14" s="16"/>
      <c r="K14" s="16"/>
      <c r="L14" s="16"/>
      <c r="M14" s="106">
        <v>12</v>
      </c>
      <c r="N14" s="224"/>
      <c r="O14" s="224"/>
      <c r="P14" s="224"/>
      <c r="Q14" s="120"/>
      <c r="R14" s="120"/>
      <c r="S14" s="107">
        <v>12</v>
      </c>
      <c r="T14" s="224"/>
      <c r="U14" s="224"/>
      <c r="V14" s="114"/>
      <c r="W14" s="115"/>
      <c r="X14" s="115"/>
    </row>
    <row r="15" spans="1:24" ht="15" hidden="1">
      <c r="A15" s="107">
        <v>13</v>
      </c>
      <c r="B15" s="21"/>
      <c r="C15" s="21"/>
      <c r="D15" s="111"/>
      <c r="E15" s="111"/>
      <c r="F15" s="111"/>
      <c r="G15" s="107">
        <v>13</v>
      </c>
      <c r="H15" s="21"/>
      <c r="I15" s="21"/>
      <c r="J15" s="16"/>
      <c r="K15" s="16"/>
      <c r="L15" s="16"/>
      <c r="M15" s="106">
        <v>13</v>
      </c>
      <c r="N15" s="224"/>
      <c r="O15" s="224"/>
      <c r="P15" s="224"/>
      <c r="Q15" s="120"/>
      <c r="R15" s="120"/>
      <c r="S15" s="107">
        <v>13</v>
      </c>
      <c r="T15" s="224"/>
      <c r="U15" s="224"/>
      <c r="V15" s="114"/>
      <c r="W15" s="115"/>
      <c r="X15" s="115"/>
    </row>
    <row r="16" spans="1:24" ht="15" hidden="1">
      <c r="A16" s="107">
        <v>14</v>
      </c>
      <c r="B16" s="21"/>
      <c r="C16" s="21"/>
      <c r="D16" s="117" t="s">
        <v>352</v>
      </c>
      <c r="E16" s="117"/>
      <c r="F16" s="117"/>
      <c r="G16" s="106">
        <v>14</v>
      </c>
      <c r="H16" s="21"/>
      <c r="I16" s="21"/>
      <c r="J16" s="16"/>
      <c r="K16" s="16"/>
      <c r="L16" s="16"/>
      <c r="M16" s="107">
        <v>14</v>
      </c>
      <c r="N16" s="224"/>
      <c r="O16" s="224"/>
      <c r="P16" s="224"/>
      <c r="Q16" s="120"/>
      <c r="R16" s="120"/>
      <c r="S16" s="107">
        <v>14</v>
      </c>
      <c r="T16" s="224"/>
      <c r="U16" s="224"/>
      <c r="V16" s="114"/>
      <c r="W16" s="115"/>
      <c r="X16" s="115"/>
    </row>
    <row r="17" spans="1:24" ht="15" hidden="1">
      <c r="A17" s="107">
        <v>15</v>
      </c>
      <c r="B17" s="21"/>
      <c r="C17" s="21"/>
      <c r="D17" s="111"/>
      <c r="E17" s="111"/>
      <c r="F17" s="111"/>
      <c r="G17" s="106">
        <v>15</v>
      </c>
      <c r="H17" s="21"/>
      <c r="I17" s="21"/>
      <c r="J17" s="123"/>
      <c r="K17" s="124"/>
      <c r="L17" s="124"/>
      <c r="M17" s="107">
        <v>15</v>
      </c>
      <c r="N17" s="224"/>
      <c r="O17" s="224"/>
      <c r="P17" s="224"/>
      <c r="Q17" s="120"/>
      <c r="R17" s="120"/>
      <c r="S17" s="107">
        <v>15</v>
      </c>
      <c r="T17" s="224"/>
      <c r="U17" s="224"/>
      <c r="V17" s="114"/>
      <c r="W17" s="115"/>
      <c r="X17" s="115"/>
    </row>
    <row r="18" spans="1:24" ht="15" hidden="1">
      <c r="A18" s="107">
        <v>16</v>
      </c>
      <c r="B18" s="21"/>
      <c r="C18" s="21"/>
      <c r="D18" s="111"/>
      <c r="E18" s="111"/>
      <c r="F18" s="111"/>
      <c r="G18" s="107">
        <v>16</v>
      </c>
      <c r="H18" s="21"/>
      <c r="I18" s="21"/>
      <c r="J18" s="16"/>
      <c r="K18" s="16"/>
      <c r="L18" s="16"/>
      <c r="M18" s="107">
        <v>16</v>
      </c>
      <c r="N18" s="224"/>
      <c r="O18" s="224"/>
      <c r="P18" s="224"/>
      <c r="Q18" s="120"/>
      <c r="R18" s="120"/>
      <c r="S18" s="106">
        <v>16</v>
      </c>
      <c r="T18" s="224"/>
      <c r="U18" s="224"/>
      <c r="V18" s="114"/>
      <c r="W18" s="115"/>
      <c r="X18" s="115"/>
    </row>
    <row r="19" spans="1:24" ht="15" hidden="1">
      <c r="A19" s="106">
        <v>17</v>
      </c>
      <c r="B19" s="21"/>
      <c r="C19" s="21"/>
      <c r="D19" s="111"/>
      <c r="E19" s="111"/>
      <c r="F19" s="111"/>
      <c r="G19" s="107">
        <v>17</v>
      </c>
      <c r="H19" s="21"/>
      <c r="I19" s="21"/>
      <c r="J19" s="16"/>
      <c r="K19" s="16"/>
      <c r="L19" s="16"/>
      <c r="M19" s="107">
        <v>17</v>
      </c>
      <c r="N19" s="224"/>
      <c r="O19" s="224"/>
      <c r="P19" s="224"/>
      <c r="Q19" s="120"/>
      <c r="R19" s="120"/>
      <c r="S19" s="106">
        <v>17</v>
      </c>
      <c r="T19" s="228"/>
      <c r="U19" s="228"/>
      <c r="V19" s="114"/>
      <c r="W19" s="115"/>
      <c r="X19" s="115"/>
    </row>
    <row r="20" spans="1:24" ht="15" hidden="1">
      <c r="A20" s="106">
        <v>18</v>
      </c>
      <c r="B20" s="21"/>
      <c r="C20" s="21"/>
      <c r="D20" s="111"/>
      <c r="E20" s="111"/>
      <c r="F20" s="111"/>
      <c r="G20" s="107">
        <v>18</v>
      </c>
      <c r="H20" s="21"/>
      <c r="I20" s="21"/>
      <c r="J20" s="117" t="s">
        <v>352</v>
      </c>
      <c r="K20" s="117"/>
      <c r="L20" s="117"/>
      <c r="M20" s="107">
        <v>18</v>
      </c>
      <c r="N20" s="224"/>
      <c r="O20" s="224"/>
      <c r="P20" s="224"/>
      <c r="Q20" s="120"/>
      <c r="R20" s="120"/>
      <c r="S20" s="107">
        <v>18</v>
      </c>
      <c r="T20" s="125"/>
      <c r="U20" s="16"/>
      <c r="V20" s="16"/>
      <c r="W20" s="11"/>
      <c r="X20" s="11"/>
    </row>
    <row r="21" spans="1:24" ht="15" hidden="1">
      <c r="A21" s="107">
        <v>19</v>
      </c>
      <c r="B21" s="21"/>
      <c r="C21" s="21"/>
      <c r="D21" s="111"/>
      <c r="E21" s="111"/>
      <c r="F21" s="111"/>
      <c r="G21" s="107">
        <v>19</v>
      </c>
      <c r="H21" s="21"/>
      <c r="I21" s="126"/>
      <c r="J21" s="16"/>
      <c r="K21" s="127"/>
      <c r="L21" s="127"/>
      <c r="M21" s="113">
        <v>19</v>
      </c>
      <c r="N21" s="224"/>
      <c r="O21" s="224"/>
      <c r="P21" s="224"/>
      <c r="Q21" s="120"/>
      <c r="R21" s="120"/>
      <c r="S21" s="107">
        <v>19</v>
      </c>
      <c r="T21" s="125"/>
      <c r="U21" s="16"/>
      <c r="V21" s="16"/>
      <c r="W21" s="11"/>
      <c r="X21" s="11"/>
    </row>
    <row r="22" spans="1:24" ht="15" hidden="1">
      <c r="A22" s="107">
        <v>20</v>
      </c>
      <c r="B22" s="21"/>
      <c r="C22" s="21"/>
      <c r="D22" s="111"/>
      <c r="E22" s="111"/>
      <c r="F22" s="111"/>
      <c r="G22" s="107">
        <v>20</v>
      </c>
      <c r="H22" s="21"/>
      <c r="I22" s="21"/>
      <c r="J22" s="128"/>
      <c r="K22" s="129"/>
      <c r="L22" s="129"/>
      <c r="M22" s="106">
        <v>20</v>
      </c>
      <c r="N22" s="224"/>
      <c r="O22" s="224"/>
      <c r="P22" s="224"/>
      <c r="Q22" s="120"/>
      <c r="R22" s="120"/>
      <c r="S22" s="107">
        <v>20</v>
      </c>
      <c r="T22" s="64"/>
      <c r="U22" s="16"/>
      <c r="V22" s="117" t="s">
        <v>352</v>
      </c>
      <c r="W22" s="130"/>
      <c r="X22" s="130"/>
    </row>
    <row r="23" spans="1:24" ht="15" hidden="1">
      <c r="A23" s="107">
        <v>21</v>
      </c>
      <c r="B23" s="21"/>
      <c r="C23" s="21"/>
      <c r="D23" s="117" t="s">
        <v>352</v>
      </c>
      <c r="E23" s="117"/>
      <c r="F23" s="117"/>
      <c r="G23" s="106">
        <v>21</v>
      </c>
      <c r="H23" s="21"/>
      <c r="I23" s="126"/>
      <c r="J23" s="16"/>
      <c r="K23" s="127"/>
      <c r="L23" s="127"/>
      <c r="M23" s="118">
        <v>21</v>
      </c>
      <c r="N23" s="224"/>
      <c r="O23" s="224"/>
      <c r="P23" s="224"/>
      <c r="Q23" s="120"/>
      <c r="R23" s="120"/>
      <c r="S23" s="107">
        <v>21</v>
      </c>
      <c r="T23" s="16"/>
      <c r="U23" s="16"/>
      <c r="V23" s="16"/>
      <c r="W23" s="11"/>
      <c r="X23" s="11"/>
    </row>
    <row r="24" spans="1:24" ht="15" hidden="1">
      <c r="A24" s="107">
        <v>22</v>
      </c>
      <c r="B24" s="21"/>
      <c r="C24" s="21"/>
      <c r="D24" s="111"/>
      <c r="E24" s="111"/>
      <c r="F24" s="111"/>
      <c r="G24" s="106">
        <v>22</v>
      </c>
      <c r="H24" s="21"/>
      <c r="I24" s="126"/>
      <c r="J24" s="132"/>
      <c r="K24" s="133"/>
      <c r="L24" s="133"/>
      <c r="M24" s="118">
        <v>22</v>
      </c>
      <c r="N24" s="224"/>
      <c r="O24" s="224"/>
      <c r="P24" s="224"/>
      <c r="Q24" s="120"/>
      <c r="R24" s="120"/>
      <c r="S24" s="107">
        <v>22</v>
      </c>
      <c r="T24" s="16"/>
      <c r="U24" s="16"/>
      <c r="V24" s="16"/>
      <c r="W24" s="11"/>
      <c r="X24" s="11"/>
    </row>
    <row r="25" spans="1:24" ht="15" hidden="1">
      <c r="A25" s="107">
        <v>23</v>
      </c>
      <c r="B25" s="21"/>
      <c r="C25" s="21"/>
      <c r="D25" s="111"/>
      <c r="E25" s="111"/>
      <c r="F25" s="111"/>
      <c r="G25" s="107">
        <v>23</v>
      </c>
      <c r="H25" s="21"/>
      <c r="I25" s="21"/>
      <c r="J25" s="16"/>
      <c r="K25" s="16"/>
      <c r="L25" s="16"/>
      <c r="M25" s="107">
        <v>23</v>
      </c>
      <c r="N25" s="224"/>
      <c r="O25" s="224"/>
      <c r="P25" s="224"/>
      <c r="Q25" s="120"/>
      <c r="R25" s="120"/>
      <c r="S25" s="106">
        <v>23</v>
      </c>
      <c r="T25" s="16"/>
      <c r="U25" s="16"/>
      <c r="V25" s="16"/>
      <c r="W25" s="11"/>
      <c r="X25" s="11"/>
    </row>
    <row r="26" spans="1:24" ht="15" hidden="1">
      <c r="A26" s="106">
        <v>24</v>
      </c>
      <c r="B26" s="21"/>
      <c r="C26" s="21"/>
      <c r="D26" s="4"/>
      <c r="E26" s="4"/>
      <c r="F26" s="4"/>
      <c r="G26" s="107">
        <v>24</v>
      </c>
      <c r="H26" s="21"/>
      <c r="I26" s="21"/>
      <c r="J26" s="16"/>
      <c r="K26" s="16"/>
      <c r="L26" s="16"/>
      <c r="M26" s="107">
        <v>24</v>
      </c>
      <c r="N26" s="224"/>
      <c r="O26" s="224"/>
      <c r="P26" s="224"/>
      <c r="Q26" s="120"/>
      <c r="R26" s="120"/>
      <c r="S26" s="106">
        <v>24</v>
      </c>
      <c r="T26" s="21"/>
      <c r="U26" s="16"/>
      <c r="V26" s="16"/>
      <c r="W26" s="11"/>
      <c r="X26" s="11"/>
    </row>
    <row r="27" spans="1:24" ht="15" hidden="1">
      <c r="A27" s="106">
        <v>25</v>
      </c>
      <c r="B27" s="21"/>
      <c r="C27" s="21"/>
      <c r="D27" s="111"/>
      <c r="E27" s="111"/>
      <c r="F27" s="111"/>
      <c r="G27" s="107">
        <v>25</v>
      </c>
      <c r="H27" s="21"/>
      <c r="I27" s="21"/>
      <c r="J27" s="117" t="s">
        <v>352</v>
      </c>
      <c r="K27" s="117"/>
      <c r="L27" s="117"/>
      <c r="M27" s="107">
        <v>25</v>
      </c>
      <c r="N27" s="224"/>
      <c r="O27" s="224"/>
      <c r="P27" s="224"/>
      <c r="Q27" s="120"/>
      <c r="R27" s="120"/>
      <c r="S27" s="107">
        <v>25</v>
      </c>
      <c r="T27" s="21"/>
      <c r="U27" s="16"/>
      <c r="V27" s="16"/>
      <c r="W27" s="11"/>
      <c r="X27" s="11"/>
    </row>
    <row r="28" spans="1:24" ht="15" hidden="1">
      <c r="A28" s="107">
        <v>26</v>
      </c>
      <c r="B28" s="21"/>
      <c r="C28" s="21"/>
      <c r="D28" s="111"/>
      <c r="E28" s="111"/>
      <c r="F28" s="111"/>
      <c r="G28" s="107">
        <v>26</v>
      </c>
      <c r="H28" s="21"/>
      <c r="I28" s="126"/>
      <c r="J28" s="16"/>
      <c r="K28" s="127"/>
      <c r="L28" s="127"/>
      <c r="M28" s="113">
        <v>26</v>
      </c>
      <c r="N28" s="224"/>
      <c r="O28" s="224"/>
      <c r="P28" s="224"/>
      <c r="Q28" s="120"/>
      <c r="R28" s="120"/>
      <c r="S28" s="107">
        <v>26</v>
      </c>
      <c r="T28" s="21"/>
      <c r="U28" s="16"/>
      <c r="V28" s="16"/>
      <c r="W28" s="11"/>
      <c r="X28" s="11"/>
    </row>
    <row r="29" spans="1:24" ht="15" hidden="1">
      <c r="A29" s="107">
        <v>27</v>
      </c>
      <c r="B29" s="21"/>
      <c r="C29" s="21"/>
      <c r="D29" s="111"/>
      <c r="E29" s="111"/>
      <c r="F29" s="111"/>
      <c r="G29" s="107">
        <v>27</v>
      </c>
      <c r="H29" s="21"/>
      <c r="I29" s="21"/>
      <c r="J29" s="132"/>
      <c r="K29" s="134"/>
      <c r="L29" s="134"/>
      <c r="M29" s="106">
        <v>27</v>
      </c>
      <c r="N29" s="224"/>
      <c r="O29" s="224"/>
      <c r="P29" s="224"/>
      <c r="Q29" s="120"/>
      <c r="R29" s="120"/>
      <c r="S29" s="107">
        <v>27</v>
      </c>
      <c r="T29" s="21"/>
      <c r="U29" s="16"/>
      <c r="V29" s="117" t="s">
        <v>352</v>
      </c>
      <c r="W29" s="130"/>
      <c r="X29" s="130"/>
    </row>
    <row r="30" spans="1:24" ht="15" hidden="1">
      <c r="A30" s="107">
        <v>28</v>
      </c>
      <c r="B30" s="21"/>
      <c r="C30" s="21"/>
      <c r="D30" s="117" t="s">
        <v>352</v>
      </c>
      <c r="E30" s="117"/>
      <c r="F30" s="117"/>
      <c r="G30" s="106">
        <v>28</v>
      </c>
      <c r="H30" s="233" t="s">
        <v>347</v>
      </c>
      <c r="I30" s="234" t="s">
        <v>348</v>
      </c>
      <c r="J30" s="16"/>
      <c r="K30" s="16"/>
      <c r="L30" s="16"/>
      <c r="M30" s="107">
        <v>28</v>
      </c>
      <c r="N30" s="224"/>
      <c r="O30" s="224"/>
      <c r="P30" s="224"/>
      <c r="Q30" s="120"/>
      <c r="R30" s="120"/>
      <c r="S30" s="107">
        <v>28</v>
      </c>
      <c r="T30" s="21"/>
      <c r="U30" s="16"/>
      <c r="V30" s="21"/>
      <c r="W30" s="1"/>
      <c r="X30" s="1"/>
    </row>
    <row r="31" spans="1:24" ht="15" hidden="1">
      <c r="A31" s="105">
        <v>29</v>
      </c>
      <c r="B31" s="209" t="s">
        <v>374</v>
      </c>
      <c r="C31" s="210"/>
      <c r="D31" s="211"/>
      <c r="E31" s="21"/>
      <c r="F31" s="21"/>
      <c r="G31" s="106">
        <v>29</v>
      </c>
      <c r="H31" s="224"/>
      <c r="I31" s="224"/>
      <c r="J31" s="215" t="s">
        <v>349</v>
      </c>
      <c r="K31" s="108"/>
      <c r="L31" s="108"/>
      <c r="M31" s="107">
        <v>29</v>
      </c>
      <c r="N31" s="224"/>
      <c r="O31" s="224"/>
      <c r="P31" s="224"/>
      <c r="Q31" s="120"/>
      <c r="R31" s="120"/>
      <c r="S31" s="107">
        <v>29</v>
      </c>
      <c r="T31" s="21"/>
      <c r="U31" s="16"/>
      <c r="V31" s="21"/>
      <c r="W31" s="1"/>
      <c r="X31" s="1"/>
    </row>
    <row r="32" spans="1:24" ht="15" hidden="1">
      <c r="A32" s="105">
        <v>30</v>
      </c>
      <c r="B32" s="212"/>
      <c r="C32" s="213"/>
      <c r="D32" s="214"/>
      <c r="E32" s="21"/>
      <c r="F32" s="21"/>
      <c r="G32" s="107">
        <v>30</v>
      </c>
      <c r="H32" s="216"/>
      <c r="I32" s="216"/>
      <c r="J32" s="216"/>
      <c r="K32" s="108"/>
      <c r="L32" s="108"/>
      <c r="M32" s="107">
        <v>30</v>
      </c>
      <c r="N32" s="224"/>
      <c r="O32" s="224"/>
      <c r="P32" s="224"/>
      <c r="Q32" s="120"/>
      <c r="R32" s="120"/>
      <c r="S32" s="106">
        <v>30</v>
      </c>
      <c r="T32" s="21"/>
      <c r="U32" s="21"/>
      <c r="V32" s="16"/>
      <c r="W32" s="11"/>
      <c r="X32" s="11"/>
    </row>
    <row r="33" spans="1:24" ht="15" hidden="1">
      <c r="A33" s="106">
        <v>31</v>
      </c>
      <c r="B33" s="21"/>
      <c r="C33" s="21"/>
      <c r="D33" s="4"/>
      <c r="E33" s="4"/>
      <c r="F33" s="4"/>
      <c r="G33" s="21"/>
      <c r="H33" s="21"/>
      <c r="I33" s="21"/>
      <c r="J33" s="16"/>
      <c r="K33" s="16"/>
      <c r="L33" s="16"/>
      <c r="M33" s="107">
        <v>31</v>
      </c>
      <c r="N33" s="216"/>
      <c r="O33" s="216"/>
      <c r="P33" s="216"/>
      <c r="Q33" s="120"/>
      <c r="R33" s="120"/>
      <c r="S33" s="106">
        <v>31</v>
      </c>
      <c r="T33" s="21"/>
      <c r="U33" s="21"/>
      <c r="V33" s="21"/>
      <c r="W33" s="1"/>
      <c r="X33" s="1"/>
    </row>
    <row r="34" spans="1:24" ht="15" hidden="1">
      <c r="A34" s="103"/>
      <c r="B34" s="1"/>
      <c r="C34" s="1"/>
      <c r="D34" s="4"/>
      <c r="E34" s="4"/>
      <c r="F34" s="4"/>
      <c r="G34" s="103"/>
      <c r="H34" s="1"/>
      <c r="I34" s="1"/>
      <c r="J34" s="1"/>
      <c r="K34" s="1"/>
      <c r="L34" s="1"/>
      <c r="M34" s="103"/>
      <c r="N34" s="1"/>
      <c r="O34" s="1"/>
      <c r="P34" s="1"/>
      <c r="Q34" s="1"/>
      <c r="R34" s="1"/>
      <c r="S34" s="103"/>
      <c r="T34" s="1"/>
      <c r="U34" s="1"/>
      <c r="V34" s="1"/>
      <c r="W34" s="1"/>
      <c r="X34" s="1"/>
    </row>
    <row r="35" spans="1:24" ht="15" hidden="1">
      <c r="A35" s="103"/>
      <c r="B35" s="1"/>
      <c r="C35" s="1"/>
      <c r="D35" s="4"/>
      <c r="E35" s="4"/>
      <c r="F35" s="4"/>
      <c r="G35" s="103"/>
      <c r="H35" s="1"/>
      <c r="I35" s="1"/>
      <c r="J35" s="1"/>
      <c r="K35" s="1"/>
      <c r="L35" s="1"/>
      <c r="M35" s="103"/>
      <c r="N35" s="1"/>
      <c r="O35" s="1"/>
      <c r="P35" s="1"/>
      <c r="Q35" s="1"/>
      <c r="R35" s="1"/>
      <c r="S35" s="103"/>
      <c r="T35" s="1"/>
      <c r="U35" s="1"/>
      <c r="V35" s="1"/>
      <c r="W35" s="1"/>
      <c r="X35" s="1"/>
    </row>
    <row r="36" spans="1:24" ht="15" hidden="1">
      <c r="A36" s="103"/>
      <c r="B36" s="1"/>
      <c r="C36" s="1"/>
      <c r="D36" s="4"/>
      <c r="E36" s="4"/>
      <c r="F36" s="4"/>
      <c r="G36" s="103"/>
      <c r="H36" s="1"/>
      <c r="I36" s="1"/>
      <c r="J36" s="1"/>
      <c r="K36" s="1"/>
      <c r="L36" s="1"/>
      <c r="M36" s="103"/>
      <c r="N36" s="1"/>
      <c r="O36" s="1"/>
      <c r="P36" s="1"/>
      <c r="Q36" s="1"/>
      <c r="R36" s="1"/>
      <c r="S36" s="103"/>
      <c r="T36" s="1"/>
      <c r="U36" s="1"/>
      <c r="V36" s="1"/>
      <c r="W36" s="1"/>
      <c r="X36" s="1"/>
    </row>
    <row r="37" spans="1:24" ht="15">
      <c r="A37" s="217" t="s">
        <v>375</v>
      </c>
      <c r="B37" s="218"/>
      <c r="C37" s="218"/>
      <c r="D37" s="219"/>
      <c r="E37" s="97"/>
      <c r="F37" s="97"/>
      <c r="G37" s="217" t="s">
        <v>376</v>
      </c>
      <c r="H37" s="218"/>
      <c r="I37" s="218"/>
      <c r="J37" s="219"/>
      <c r="K37" s="97"/>
      <c r="L37" s="97"/>
      <c r="M37" s="217" t="s">
        <v>377</v>
      </c>
      <c r="N37" s="218"/>
      <c r="O37" s="218"/>
      <c r="P37" s="219"/>
      <c r="Q37" s="98"/>
      <c r="R37" s="98"/>
      <c r="S37" s="220" t="s">
        <v>378</v>
      </c>
      <c r="T37" s="221"/>
      <c r="U37" s="221"/>
      <c r="V37" s="222"/>
      <c r="W37" s="99"/>
      <c r="X37" s="99"/>
    </row>
    <row r="38" spans="1:24" ht="15">
      <c r="A38" s="103"/>
      <c r="B38" s="1"/>
      <c r="C38" s="1"/>
      <c r="D38" s="101" t="s">
        <v>345</v>
      </c>
      <c r="E38" s="102"/>
      <c r="F38" s="102"/>
      <c r="G38" s="103"/>
      <c r="H38" s="1"/>
      <c r="I38" s="1"/>
      <c r="J38" s="101" t="s">
        <v>345</v>
      </c>
      <c r="K38" s="102"/>
      <c r="L38" s="102"/>
      <c r="M38" s="103"/>
      <c r="N38" s="1"/>
      <c r="O38" s="1"/>
      <c r="P38" s="101" t="s">
        <v>345</v>
      </c>
      <c r="Q38" s="102"/>
      <c r="R38" s="102"/>
      <c r="S38" s="103"/>
      <c r="T38" s="1"/>
      <c r="U38" s="1"/>
      <c r="V38" s="101" t="s">
        <v>345</v>
      </c>
      <c r="W38" s="104"/>
      <c r="X38" s="104"/>
    </row>
    <row r="39" spans="1:24" ht="15">
      <c r="A39" s="107">
        <v>1</v>
      </c>
      <c r="B39" s="21"/>
      <c r="C39" s="21"/>
      <c r="D39" s="111"/>
      <c r="E39" s="111"/>
      <c r="F39" s="111"/>
      <c r="G39" s="107">
        <v>1</v>
      </c>
      <c r="H39" s="21"/>
      <c r="I39" s="21"/>
      <c r="J39" s="16"/>
      <c r="K39" s="16"/>
      <c r="L39" s="16"/>
      <c r="M39" s="106">
        <v>1</v>
      </c>
      <c r="N39" s="21"/>
      <c r="O39" s="16"/>
      <c r="P39" s="232" t="s">
        <v>381</v>
      </c>
      <c r="Q39" s="137"/>
      <c r="R39" s="137"/>
      <c r="S39" s="107">
        <v>1</v>
      </c>
      <c r="T39" s="21"/>
      <c r="U39" s="21"/>
      <c r="V39" s="138"/>
      <c r="W39" s="11"/>
      <c r="X39" s="11"/>
    </row>
    <row r="40" spans="1:24" ht="15">
      <c r="A40" s="107">
        <v>2</v>
      </c>
      <c r="B40" s="21"/>
      <c r="C40" s="21"/>
      <c r="D40" s="111"/>
      <c r="E40" s="111"/>
      <c r="F40" s="111"/>
      <c r="G40" s="107">
        <v>2</v>
      </c>
      <c r="H40" s="21"/>
      <c r="I40" s="21"/>
      <c r="J40" s="16"/>
      <c r="K40" s="16"/>
      <c r="L40" s="16"/>
      <c r="M40" s="106">
        <v>2</v>
      </c>
      <c r="N40" s="21"/>
      <c r="O40" s="21"/>
      <c r="P40" s="216"/>
      <c r="Q40" s="137"/>
      <c r="R40" s="137"/>
      <c r="S40" s="107">
        <v>2</v>
      </c>
      <c r="T40" s="21"/>
      <c r="U40" s="21"/>
      <c r="V40" s="1"/>
      <c r="W40" s="1"/>
      <c r="X40" s="1"/>
    </row>
    <row r="41" spans="1:24" ht="15">
      <c r="A41" s="107">
        <v>3</v>
      </c>
      <c r="B41" s="21"/>
      <c r="C41" s="21"/>
      <c r="D41" s="117" t="s">
        <v>352</v>
      </c>
      <c r="E41" s="117"/>
      <c r="F41" s="117"/>
      <c r="G41" s="107">
        <v>3</v>
      </c>
      <c r="H41" s="21"/>
      <c r="I41" s="21"/>
      <c r="J41" s="16"/>
      <c r="K41" s="16"/>
      <c r="L41" s="16"/>
      <c r="M41" s="107">
        <v>3</v>
      </c>
      <c r="N41" s="21"/>
      <c r="O41" s="21"/>
      <c r="P41" s="16"/>
      <c r="Q41" s="16"/>
      <c r="R41" s="16"/>
      <c r="S41" s="107">
        <v>3</v>
      </c>
      <c r="T41" s="21"/>
      <c r="U41" s="21"/>
      <c r="V41" s="139" t="s">
        <v>352</v>
      </c>
      <c r="W41" s="130"/>
      <c r="X41" s="130"/>
    </row>
    <row r="42" spans="1:24" ht="15">
      <c r="A42" s="107">
        <v>4</v>
      </c>
      <c r="B42" s="21"/>
      <c r="C42" s="21"/>
      <c r="D42" s="111"/>
      <c r="E42" s="111"/>
      <c r="F42" s="111"/>
      <c r="G42" s="106">
        <v>4</v>
      </c>
      <c r="H42" s="21"/>
      <c r="I42" s="21"/>
      <c r="J42" s="16"/>
      <c r="K42" s="16"/>
      <c r="L42" s="16"/>
      <c r="M42" s="107">
        <v>4</v>
      </c>
      <c r="N42" s="21"/>
      <c r="O42" s="21"/>
      <c r="P42" s="16"/>
      <c r="Q42" s="16"/>
      <c r="R42" s="16"/>
      <c r="S42" s="107">
        <v>4</v>
      </c>
      <c r="T42" s="21"/>
      <c r="U42" s="21"/>
      <c r="V42" s="138"/>
      <c r="W42" s="11"/>
      <c r="X42" s="11"/>
    </row>
    <row r="43" spans="1:24" ht="15">
      <c r="A43" s="107">
        <v>5</v>
      </c>
      <c r="B43" s="21"/>
      <c r="C43" s="21"/>
      <c r="D43" s="111"/>
      <c r="E43" s="111"/>
      <c r="F43" s="111"/>
      <c r="G43" s="106">
        <v>5</v>
      </c>
      <c r="H43" s="21"/>
      <c r="I43" s="21"/>
      <c r="J43" s="16"/>
      <c r="K43" s="16"/>
      <c r="L43" s="16"/>
      <c r="M43" s="107">
        <v>5</v>
      </c>
      <c r="N43" s="21"/>
      <c r="O43" s="21"/>
      <c r="P43" s="117" t="s">
        <v>352</v>
      </c>
      <c r="Q43" s="117"/>
      <c r="R43" s="117"/>
      <c r="S43" s="107">
        <v>5</v>
      </c>
      <c r="T43" s="21"/>
      <c r="U43" s="21"/>
      <c r="V43" s="138"/>
      <c r="W43" s="11"/>
      <c r="X43" s="11"/>
    </row>
    <row r="44" spans="1:24" ht="15">
      <c r="A44" s="106">
        <v>6</v>
      </c>
      <c r="B44" s="21"/>
      <c r="C44" s="21"/>
      <c r="D44" s="4"/>
      <c r="E44" s="4"/>
      <c r="F44" s="4"/>
      <c r="G44" s="107">
        <v>6</v>
      </c>
      <c r="H44" s="21"/>
      <c r="I44" s="21"/>
      <c r="J44" s="16"/>
      <c r="K44" s="16"/>
      <c r="L44" s="16"/>
      <c r="M44" s="107">
        <v>6</v>
      </c>
      <c r="N44" s="21"/>
      <c r="O44" s="21"/>
      <c r="P44" s="16"/>
      <c r="Q44" s="16"/>
      <c r="R44" s="16"/>
      <c r="S44" s="106">
        <v>6</v>
      </c>
      <c r="T44" s="21"/>
      <c r="U44" s="21"/>
      <c r="V44" s="230" t="s">
        <v>382</v>
      </c>
      <c r="W44" s="140"/>
      <c r="X44" s="140"/>
    </row>
    <row r="45" spans="1:24" ht="15">
      <c r="A45" s="106">
        <v>7</v>
      </c>
      <c r="B45" s="21"/>
      <c r="C45" s="21"/>
      <c r="D45" s="111"/>
      <c r="E45" s="111"/>
      <c r="F45" s="111"/>
      <c r="G45" s="107">
        <v>7</v>
      </c>
      <c r="H45" s="21"/>
      <c r="I45" s="21"/>
      <c r="J45" s="16"/>
      <c r="K45" s="16"/>
      <c r="L45" s="16"/>
      <c r="M45" s="107">
        <v>7</v>
      </c>
      <c r="N45" s="21"/>
      <c r="O45" s="21"/>
      <c r="P45" s="16"/>
      <c r="Q45" s="16"/>
      <c r="R45" s="16"/>
      <c r="S45" s="106">
        <v>7</v>
      </c>
      <c r="T45" s="21"/>
      <c r="U45" s="21"/>
      <c r="V45" s="231"/>
      <c r="W45" s="140"/>
      <c r="X45" s="140"/>
    </row>
    <row r="46" spans="1:24" ht="15">
      <c r="A46" s="107">
        <v>8</v>
      </c>
      <c r="B46" s="21"/>
      <c r="C46" s="21"/>
      <c r="D46" s="111"/>
      <c r="E46" s="111"/>
      <c r="F46" s="111"/>
      <c r="G46" s="107">
        <v>8</v>
      </c>
      <c r="H46" s="21"/>
      <c r="I46" s="21"/>
      <c r="J46" s="117" t="s">
        <v>352</v>
      </c>
      <c r="K46" s="117"/>
      <c r="L46" s="117"/>
      <c r="M46" s="106">
        <v>8</v>
      </c>
      <c r="N46" s="21"/>
      <c r="O46" s="21"/>
      <c r="P46" s="1"/>
      <c r="Q46" s="1"/>
      <c r="R46" s="1"/>
      <c r="S46" s="107">
        <v>8</v>
      </c>
      <c r="T46" s="21"/>
      <c r="U46" s="21"/>
      <c r="V46" s="138"/>
      <c r="W46" s="11"/>
      <c r="X46" s="11"/>
    </row>
    <row r="47" spans="1:24" ht="15">
      <c r="A47" s="107">
        <v>9</v>
      </c>
      <c r="B47" s="21"/>
      <c r="C47" s="21"/>
      <c r="D47" s="111"/>
      <c r="E47" s="111"/>
      <c r="F47" s="111"/>
      <c r="G47" s="107">
        <v>9</v>
      </c>
      <c r="H47" s="16"/>
      <c r="I47" s="21"/>
      <c r="J47" s="16"/>
      <c r="K47" s="16"/>
      <c r="L47" s="16"/>
      <c r="M47" s="106">
        <v>9</v>
      </c>
      <c r="N47" s="21"/>
      <c r="O47" s="21"/>
      <c r="P47" s="16"/>
      <c r="Q47" s="16"/>
      <c r="R47" s="16"/>
      <c r="S47" s="107">
        <v>9</v>
      </c>
      <c r="T47" s="21"/>
      <c r="U47" s="21"/>
      <c r="V47" s="1"/>
      <c r="W47" s="1"/>
      <c r="X47" s="1"/>
    </row>
    <row r="48" spans="1:24" ht="15">
      <c r="A48" s="107">
        <v>10</v>
      </c>
      <c r="B48" s="21"/>
      <c r="C48" s="21"/>
      <c r="D48" s="117" t="s">
        <v>352</v>
      </c>
      <c r="E48" s="117"/>
      <c r="F48" s="117"/>
      <c r="G48" s="107">
        <v>10</v>
      </c>
      <c r="H48" s="16"/>
      <c r="I48" s="21"/>
      <c r="J48" s="16"/>
      <c r="K48" s="16"/>
      <c r="L48" s="16"/>
      <c r="M48" s="107">
        <v>10</v>
      </c>
      <c r="N48" s="21"/>
      <c r="O48" s="21"/>
      <c r="P48" s="16"/>
      <c r="Q48" s="16"/>
      <c r="R48" s="16"/>
      <c r="S48" s="107">
        <v>10</v>
      </c>
      <c r="T48" s="21"/>
      <c r="U48" s="21"/>
      <c r="V48" s="139" t="s">
        <v>352</v>
      </c>
      <c r="W48" s="130"/>
      <c r="X48" s="130"/>
    </row>
    <row r="49" spans="1:24" ht="15">
      <c r="A49" s="107">
        <v>11</v>
      </c>
      <c r="B49" s="21"/>
      <c r="C49" s="141"/>
      <c r="D49" s="142" t="s">
        <v>383</v>
      </c>
      <c r="E49" s="142"/>
      <c r="F49" s="142"/>
      <c r="G49" s="106">
        <v>11</v>
      </c>
      <c r="H49" s="227" t="s">
        <v>347</v>
      </c>
      <c r="I49" s="21"/>
      <c r="J49" s="1"/>
      <c r="K49" s="1"/>
      <c r="L49" s="1"/>
      <c r="M49" s="107">
        <v>11</v>
      </c>
      <c r="N49" s="21"/>
      <c r="O49" s="21"/>
      <c r="P49" s="1"/>
      <c r="Q49" s="1"/>
      <c r="R49" s="1"/>
      <c r="S49" s="107">
        <v>11</v>
      </c>
      <c r="T49" s="21"/>
      <c r="U49" s="21"/>
      <c r="V49" s="138"/>
      <c r="W49" s="11"/>
      <c r="X49" s="11"/>
    </row>
    <row r="50" spans="1:24" ht="15">
      <c r="A50" s="107">
        <v>12</v>
      </c>
      <c r="B50" s="21"/>
      <c r="C50" s="21"/>
      <c r="D50" s="111"/>
      <c r="E50" s="111"/>
      <c r="F50" s="111"/>
      <c r="G50" s="106">
        <v>12</v>
      </c>
      <c r="H50" s="224"/>
      <c r="I50" s="21"/>
      <c r="J50" s="215" t="s">
        <v>349</v>
      </c>
      <c r="K50" s="108"/>
      <c r="L50" s="108"/>
      <c r="M50" s="107">
        <v>12</v>
      </c>
      <c r="N50" s="21"/>
      <c r="O50" s="21"/>
      <c r="P50" s="117" t="s">
        <v>352</v>
      </c>
      <c r="Q50" s="117"/>
      <c r="R50" s="117"/>
      <c r="S50" s="107">
        <v>12</v>
      </c>
      <c r="T50" s="21"/>
      <c r="U50" s="21"/>
      <c r="V50" s="138"/>
      <c r="W50" s="11"/>
      <c r="X50" s="11"/>
    </row>
    <row r="51" spans="1:24" ht="16">
      <c r="A51" s="106">
        <v>13</v>
      </c>
      <c r="B51" s="21"/>
      <c r="C51" s="21"/>
      <c r="D51" s="4"/>
      <c r="E51" s="4"/>
      <c r="F51" s="4"/>
      <c r="G51" s="107">
        <v>13</v>
      </c>
      <c r="H51" s="224"/>
      <c r="I51" s="21"/>
      <c r="J51" s="224"/>
      <c r="K51" s="108"/>
      <c r="L51" s="108"/>
      <c r="M51" s="107">
        <v>13</v>
      </c>
      <c r="N51" s="21"/>
      <c r="O51" s="21"/>
      <c r="P51" s="16"/>
      <c r="Q51" s="16"/>
      <c r="R51" s="16"/>
      <c r="S51" s="106">
        <v>13</v>
      </c>
      <c r="T51" s="21"/>
      <c r="U51" s="21"/>
      <c r="V51" s="181" t="s">
        <v>445</v>
      </c>
      <c r="W51" s="244" t="s">
        <v>449</v>
      </c>
      <c r="X51" s="182"/>
    </row>
    <row r="52" spans="1:24" ht="16">
      <c r="A52" s="106">
        <v>14</v>
      </c>
      <c r="B52" s="21"/>
      <c r="C52" s="21"/>
      <c r="D52" s="111"/>
      <c r="E52" s="111"/>
      <c r="F52" s="111"/>
      <c r="G52" s="107">
        <v>14</v>
      </c>
      <c r="H52" s="224"/>
      <c r="I52" s="21"/>
      <c r="J52" s="224"/>
      <c r="K52" s="108"/>
      <c r="L52" s="108"/>
      <c r="M52" s="107">
        <v>14</v>
      </c>
      <c r="N52" s="21"/>
      <c r="O52" s="21"/>
      <c r="P52" s="16"/>
      <c r="Q52" s="16"/>
      <c r="R52" s="16"/>
      <c r="S52" s="106">
        <v>14</v>
      </c>
      <c r="T52" s="21"/>
      <c r="U52" s="21"/>
      <c r="V52" s="181" t="s">
        <v>451</v>
      </c>
      <c r="W52" s="203"/>
      <c r="X52" s="182"/>
    </row>
    <row r="53" spans="1:24" ht="15">
      <c r="A53" s="107">
        <v>15</v>
      </c>
      <c r="B53" s="21"/>
      <c r="C53" s="21"/>
      <c r="D53" s="143"/>
      <c r="E53" s="144"/>
      <c r="F53" s="144"/>
      <c r="G53" s="107">
        <v>15</v>
      </c>
      <c r="H53" s="224"/>
      <c r="I53" s="21"/>
      <c r="J53" s="224"/>
      <c r="K53" s="108"/>
      <c r="L53" s="108"/>
      <c r="M53" s="106">
        <v>15</v>
      </c>
      <c r="N53" s="21"/>
      <c r="O53" s="21"/>
      <c r="P53" s="232" t="s">
        <v>381</v>
      </c>
      <c r="Q53" s="137"/>
      <c r="R53" s="137"/>
      <c r="S53" s="107">
        <v>15</v>
      </c>
      <c r="T53" s="21"/>
      <c r="U53" s="21"/>
      <c r="V53" s="138"/>
      <c r="W53" s="11"/>
      <c r="X53" s="11"/>
    </row>
    <row r="54" spans="1:24" ht="15">
      <c r="A54" s="107">
        <v>16</v>
      </c>
      <c r="B54" s="21"/>
      <c r="C54" s="126"/>
      <c r="D54" s="111"/>
      <c r="E54" s="159"/>
      <c r="F54" s="159"/>
      <c r="G54" s="118">
        <v>16</v>
      </c>
      <c r="H54" s="224"/>
      <c r="I54" s="16"/>
      <c r="J54" s="224"/>
      <c r="K54" s="108"/>
      <c r="L54" s="108"/>
      <c r="M54" s="106">
        <v>16</v>
      </c>
      <c r="N54" s="21"/>
      <c r="O54" s="21"/>
      <c r="P54" s="216"/>
      <c r="Q54" s="137"/>
      <c r="R54" s="137"/>
      <c r="S54" s="107">
        <v>16</v>
      </c>
      <c r="T54" s="21"/>
      <c r="U54" s="21"/>
      <c r="V54" s="1"/>
      <c r="W54" s="1"/>
      <c r="X54" s="1"/>
    </row>
    <row r="55" spans="1:24" ht="15">
      <c r="A55" s="107">
        <v>17</v>
      </c>
      <c r="B55" s="58"/>
      <c r="C55" s="58"/>
      <c r="D55" s="145" t="s">
        <v>352</v>
      </c>
      <c r="E55" s="145"/>
      <c r="F55" s="145"/>
      <c r="G55" s="107">
        <v>17</v>
      </c>
      <c r="H55" s="224"/>
      <c r="I55" s="16"/>
      <c r="J55" s="216"/>
      <c r="K55" s="108"/>
      <c r="L55" s="108"/>
      <c r="M55" s="107">
        <v>17</v>
      </c>
      <c r="N55" s="21"/>
      <c r="O55" s="21"/>
      <c r="P55" s="16"/>
      <c r="Q55" s="16"/>
      <c r="R55" s="16"/>
      <c r="S55" s="107">
        <v>17</v>
      </c>
      <c r="T55" s="21"/>
      <c r="U55" s="21"/>
      <c r="V55" s="1"/>
      <c r="W55" s="1"/>
      <c r="X55" s="1"/>
    </row>
    <row r="56" spans="1:24" ht="15">
      <c r="A56" s="107">
        <v>18</v>
      </c>
      <c r="B56" s="1"/>
      <c r="C56" s="146"/>
      <c r="D56" s="161" t="s">
        <v>387</v>
      </c>
      <c r="E56" s="162"/>
      <c r="F56" s="162"/>
      <c r="G56" s="113">
        <v>18</v>
      </c>
      <c r="H56" s="224"/>
      <c r="I56" s="237" t="s">
        <v>348</v>
      </c>
      <c r="J56" s="1"/>
      <c r="K56" s="1"/>
      <c r="L56" s="1"/>
      <c r="M56" s="107">
        <v>18</v>
      </c>
      <c r="N56" s="21"/>
      <c r="O56" s="21"/>
      <c r="P56" s="16"/>
      <c r="Q56" s="16"/>
      <c r="R56" s="16"/>
      <c r="S56" s="107">
        <v>18</v>
      </c>
      <c r="T56" s="21"/>
      <c r="U56" s="21"/>
      <c r="V56" s="139" t="s">
        <v>352</v>
      </c>
      <c r="W56" s="130"/>
      <c r="X56" s="130"/>
    </row>
    <row r="57" spans="1:24" ht="15">
      <c r="A57" s="107">
        <v>19</v>
      </c>
      <c r="B57" s="64"/>
      <c r="C57" s="64"/>
      <c r="D57" s="147"/>
      <c r="E57" s="148"/>
      <c r="F57" s="148"/>
      <c r="G57" s="106">
        <v>19</v>
      </c>
      <c r="H57" s="224"/>
      <c r="I57" s="224"/>
      <c r="J57" s="1"/>
      <c r="K57" s="1"/>
      <c r="L57" s="1"/>
      <c r="M57" s="107">
        <v>19</v>
      </c>
      <c r="N57" s="21"/>
      <c r="O57" s="21"/>
      <c r="P57" s="117" t="s">
        <v>352</v>
      </c>
      <c r="Q57" s="117"/>
      <c r="R57" s="117"/>
      <c r="S57" s="107">
        <v>19</v>
      </c>
      <c r="T57" s="16"/>
      <c r="U57" s="16"/>
      <c r="V57" s="138"/>
      <c r="W57" s="11"/>
      <c r="X57" s="11"/>
    </row>
    <row r="58" spans="1:24" ht="15">
      <c r="A58" s="106">
        <v>20</v>
      </c>
      <c r="B58" s="21"/>
      <c r="C58" s="21"/>
      <c r="D58" s="147"/>
      <c r="E58" s="148"/>
      <c r="F58" s="148"/>
      <c r="G58" s="107">
        <v>20</v>
      </c>
      <c r="H58" s="224"/>
      <c r="I58" s="224"/>
      <c r="J58" s="1"/>
      <c r="K58" s="1"/>
      <c r="L58" s="1"/>
      <c r="M58" s="107">
        <v>20</v>
      </c>
      <c r="N58" s="21"/>
      <c r="O58" s="21"/>
      <c r="P58" s="16"/>
      <c r="Q58" s="16"/>
      <c r="R58" s="16"/>
      <c r="S58" s="106">
        <v>20</v>
      </c>
      <c r="T58" s="223" t="s">
        <v>347</v>
      </c>
      <c r="U58" s="243" t="s">
        <v>348</v>
      </c>
      <c r="V58" s="230" t="s">
        <v>456</v>
      </c>
      <c r="W58" s="140"/>
      <c r="X58" s="140"/>
    </row>
    <row r="59" spans="1:24" ht="15">
      <c r="A59" s="106">
        <v>21</v>
      </c>
      <c r="B59" s="21"/>
      <c r="C59" s="21"/>
      <c r="D59" s="4"/>
      <c r="E59" s="4"/>
      <c r="F59" s="4"/>
      <c r="G59" s="107">
        <v>21</v>
      </c>
      <c r="H59" s="224"/>
      <c r="I59" s="224"/>
      <c r="J59" s="16"/>
      <c r="K59" s="16"/>
      <c r="L59" s="16"/>
      <c r="M59" s="107">
        <v>21</v>
      </c>
      <c r="N59" s="21"/>
      <c r="O59" s="21"/>
      <c r="P59" s="16"/>
      <c r="Q59" s="16"/>
      <c r="R59" s="16"/>
      <c r="S59" s="106">
        <v>21</v>
      </c>
      <c r="T59" s="224"/>
      <c r="U59" s="224"/>
      <c r="V59" s="231"/>
      <c r="W59" s="140"/>
      <c r="X59" s="140"/>
    </row>
    <row r="60" spans="1:24" ht="15">
      <c r="A60" s="107">
        <v>22</v>
      </c>
      <c r="B60" s="149"/>
      <c r="C60" s="21"/>
      <c r="D60" s="150" t="s">
        <v>385</v>
      </c>
      <c r="E60" s="151"/>
      <c r="F60" s="151"/>
      <c r="G60" s="107">
        <v>22</v>
      </c>
      <c r="H60" s="224"/>
      <c r="I60" s="224"/>
      <c r="J60" s="16"/>
      <c r="K60" s="16"/>
      <c r="L60" s="16"/>
      <c r="M60" s="106">
        <v>22</v>
      </c>
      <c r="N60" s="21"/>
      <c r="O60" s="21"/>
      <c r="P60" s="1"/>
      <c r="Q60" s="1"/>
      <c r="R60" s="1"/>
      <c r="S60" s="107">
        <v>22</v>
      </c>
      <c r="T60" s="224"/>
      <c r="U60" s="224"/>
      <c r="V60" s="138"/>
      <c r="W60" s="11"/>
      <c r="X60" s="11"/>
    </row>
    <row r="61" spans="1:24" ht="15">
      <c r="A61" s="107">
        <v>23</v>
      </c>
      <c r="B61" s="21"/>
      <c r="C61" s="21"/>
      <c r="D61" s="111"/>
      <c r="E61" s="111"/>
      <c r="F61" s="111"/>
      <c r="G61" s="107">
        <v>23</v>
      </c>
      <c r="H61" s="224"/>
      <c r="I61" s="224"/>
      <c r="J61" s="16"/>
      <c r="K61" s="16"/>
      <c r="L61" s="16"/>
      <c r="M61" s="106">
        <v>23</v>
      </c>
      <c r="N61" s="21"/>
      <c r="O61" s="21"/>
      <c r="P61" s="16"/>
      <c r="Q61" s="16"/>
      <c r="R61" s="16"/>
      <c r="S61" s="107">
        <v>23</v>
      </c>
      <c r="T61" s="224"/>
      <c r="U61" s="224"/>
      <c r="V61" s="138"/>
      <c r="W61" s="11"/>
      <c r="X61" s="11"/>
    </row>
    <row r="62" spans="1:24" ht="15">
      <c r="A62" s="107">
        <v>24</v>
      </c>
      <c r="B62" s="21"/>
      <c r="C62" s="126"/>
      <c r="D62" s="117" t="s">
        <v>352</v>
      </c>
      <c r="E62" s="152"/>
      <c r="F62" s="152"/>
      <c r="G62" s="118">
        <v>24</v>
      </c>
      <c r="H62" s="224"/>
      <c r="I62" s="224"/>
      <c r="J62" s="16"/>
      <c r="K62" s="16"/>
      <c r="L62" s="16"/>
      <c r="M62" s="107">
        <v>24</v>
      </c>
      <c r="N62" s="21"/>
      <c r="O62" s="21"/>
      <c r="P62" s="16"/>
      <c r="Q62" s="16"/>
      <c r="R62" s="16"/>
      <c r="S62" s="107">
        <v>24</v>
      </c>
      <c r="T62" s="224"/>
      <c r="U62" s="224"/>
      <c r="V62" s="138"/>
      <c r="W62" s="11"/>
      <c r="X62" s="11"/>
    </row>
    <row r="63" spans="1:24" ht="16">
      <c r="A63" s="107">
        <v>25</v>
      </c>
      <c r="B63" s="21"/>
      <c r="C63" s="21"/>
      <c r="D63" s="111"/>
      <c r="E63" s="111"/>
      <c r="F63" s="111"/>
      <c r="G63" s="106">
        <v>25</v>
      </c>
      <c r="H63" s="224"/>
      <c r="I63" s="224"/>
      <c r="J63" s="154" t="s">
        <v>386</v>
      </c>
      <c r="K63" s="154"/>
      <c r="L63" s="154"/>
      <c r="M63" s="107">
        <v>25</v>
      </c>
      <c r="N63" s="21"/>
      <c r="O63" s="21"/>
      <c r="P63" s="16"/>
      <c r="Q63" s="16"/>
      <c r="R63" s="16"/>
      <c r="S63" s="107">
        <v>25</v>
      </c>
      <c r="T63" s="224"/>
      <c r="U63" s="224"/>
      <c r="V63" s="138"/>
      <c r="W63" s="11"/>
      <c r="X63" s="11"/>
    </row>
    <row r="64" spans="1:24" ht="15">
      <c r="A64" s="107">
        <v>26</v>
      </c>
      <c r="B64" s="21"/>
      <c r="C64" s="126"/>
      <c r="D64" s="111"/>
      <c r="E64" s="159"/>
      <c r="F64" s="159"/>
      <c r="G64" s="113">
        <v>26</v>
      </c>
      <c r="H64" s="216"/>
      <c r="I64" s="228"/>
      <c r="J64" s="16"/>
      <c r="K64" s="16"/>
      <c r="L64" s="16"/>
      <c r="M64" s="107">
        <v>26</v>
      </c>
      <c r="N64" s="21"/>
      <c r="O64" s="21"/>
      <c r="P64" s="117" t="s">
        <v>352</v>
      </c>
      <c r="Q64" s="117"/>
      <c r="R64" s="117"/>
      <c r="S64" s="107">
        <v>26</v>
      </c>
      <c r="T64" s="224"/>
      <c r="U64" s="224"/>
      <c r="V64" s="138"/>
      <c r="W64" s="11"/>
      <c r="X64" s="11"/>
    </row>
    <row r="65" spans="1:24" ht="15">
      <c r="A65" s="106">
        <v>27</v>
      </c>
      <c r="B65" s="21"/>
      <c r="C65" s="21"/>
      <c r="D65" s="4"/>
      <c r="E65" s="4"/>
      <c r="F65" s="4"/>
      <c r="G65" s="107">
        <v>27</v>
      </c>
      <c r="H65" s="1"/>
      <c r="I65" s="1"/>
      <c r="J65" s="16"/>
      <c r="K65" s="16"/>
      <c r="L65" s="16"/>
      <c r="M65" s="107">
        <v>27</v>
      </c>
      <c r="N65" s="21"/>
      <c r="O65" s="21"/>
      <c r="P65" s="16"/>
      <c r="Q65" s="16"/>
      <c r="R65" s="16"/>
      <c r="S65" s="106">
        <v>27</v>
      </c>
      <c r="T65" s="224"/>
      <c r="U65" s="224"/>
      <c r="V65" s="230" t="s">
        <v>457</v>
      </c>
      <c r="W65" s="140"/>
      <c r="X65" s="140"/>
    </row>
    <row r="66" spans="1:24" ht="15">
      <c r="A66" s="106">
        <v>28</v>
      </c>
      <c r="B66" s="21"/>
      <c r="C66" s="21"/>
      <c r="D66" s="111"/>
      <c r="E66" s="111"/>
      <c r="F66" s="111"/>
      <c r="G66" s="107">
        <v>28</v>
      </c>
      <c r="H66" s="1"/>
      <c r="I66" s="1"/>
      <c r="J66" s="16"/>
      <c r="K66" s="16"/>
      <c r="L66" s="16"/>
      <c r="M66" s="107">
        <v>28</v>
      </c>
      <c r="N66" s="21"/>
      <c r="O66" s="21"/>
      <c r="P66" s="16"/>
      <c r="Q66" s="16"/>
      <c r="R66" s="16"/>
      <c r="S66" s="106">
        <v>28</v>
      </c>
      <c r="T66" s="224"/>
      <c r="U66" s="224"/>
      <c r="V66" s="231"/>
      <c r="W66" s="140"/>
      <c r="X66" s="140"/>
    </row>
    <row r="67" spans="1:24" ht="15">
      <c r="A67" s="107">
        <v>29</v>
      </c>
      <c r="B67" s="21"/>
      <c r="C67" s="21"/>
      <c r="D67" s="111"/>
      <c r="E67" s="111"/>
      <c r="F67" s="111"/>
      <c r="G67" s="107">
        <v>29</v>
      </c>
      <c r="H67" s="1"/>
      <c r="I67" s="1"/>
      <c r="J67" s="21"/>
      <c r="K67" s="21"/>
      <c r="L67" s="21"/>
      <c r="M67" s="106">
        <v>29</v>
      </c>
      <c r="N67" s="21"/>
      <c r="O67" s="21"/>
      <c r="P67" s="232" t="s">
        <v>382</v>
      </c>
      <c r="Q67" s="137"/>
      <c r="R67" s="137"/>
      <c r="S67" s="107">
        <v>29</v>
      </c>
      <c r="T67" s="224"/>
      <c r="U67" s="224"/>
      <c r="V67" s="138"/>
      <c r="W67" s="11"/>
      <c r="X67" s="11"/>
    </row>
    <row r="68" spans="1:24" ht="15">
      <c r="A68" s="107">
        <v>30</v>
      </c>
      <c r="B68" s="21"/>
      <c r="C68" s="21"/>
      <c r="D68" s="111"/>
      <c r="E68" s="111"/>
      <c r="F68" s="111"/>
      <c r="G68" s="107">
        <v>30</v>
      </c>
      <c r="H68" s="16"/>
      <c r="I68" s="16"/>
      <c r="J68" s="21"/>
      <c r="K68" s="21"/>
      <c r="L68" s="21"/>
      <c r="M68" s="106">
        <v>30</v>
      </c>
      <c r="N68" s="21"/>
      <c r="O68" s="21"/>
      <c r="P68" s="216"/>
      <c r="Q68" s="137"/>
      <c r="R68" s="137"/>
      <c r="S68" s="107">
        <v>30</v>
      </c>
      <c r="T68" s="224"/>
      <c r="U68" s="224"/>
      <c r="V68" s="138"/>
      <c r="W68" s="11"/>
      <c r="X68" s="11"/>
    </row>
    <row r="69" spans="1:24" ht="15">
      <c r="A69" s="21"/>
      <c r="B69" s="21"/>
      <c r="C69" s="21"/>
      <c r="D69" s="147"/>
      <c r="E69" s="148"/>
      <c r="F69" s="148"/>
      <c r="G69" s="107">
        <v>31</v>
      </c>
      <c r="H69" s="16"/>
      <c r="I69" s="16"/>
      <c r="J69" s="126"/>
      <c r="K69" s="126"/>
      <c r="L69" s="126"/>
      <c r="M69" s="21"/>
      <c r="N69" s="21"/>
      <c r="O69" s="21"/>
      <c r="P69" s="21"/>
      <c r="Q69" s="21"/>
      <c r="R69" s="21"/>
      <c r="S69" s="107">
        <v>31</v>
      </c>
      <c r="T69" s="216"/>
      <c r="U69" s="216"/>
      <c r="V69" s="138"/>
      <c r="W69" s="11"/>
      <c r="X69" s="11"/>
    </row>
    <row r="70" spans="1:24" ht="15">
      <c r="A70" s="103"/>
      <c r="B70" s="1"/>
      <c r="C70" s="1"/>
      <c r="D70" s="4"/>
      <c r="E70" s="4"/>
      <c r="F70" s="4"/>
      <c r="G70" s="103"/>
      <c r="H70" s="1"/>
      <c r="I70" s="1"/>
      <c r="J70" s="1"/>
      <c r="K70" s="1"/>
      <c r="L70" s="1"/>
      <c r="M70" s="103"/>
      <c r="N70" s="1"/>
      <c r="O70" s="1"/>
      <c r="P70" s="1"/>
      <c r="Q70" s="1"/>
      <c r="R70" s="1"/>
      <c r="S70" s="103"/>
      <c r="T70" s="1"/>
      <c r="U70" s="1"/>
      <c r="V70" s="1"/>
      <c r="W70" s="1"/>
      <c r="X70" s="1"/>
    </row>
    <row r="71" spans="1:24" ht="15">
      <c r="A71" s="103"/>
      <c r="B71" s="1"/>
      <c r="C71" s="1"/>
      <c r="D71" s="4"/>
      <c r="E71" s="4"/>
      <c r="F71" s="4"/>
      <c r="G71" s="103"/>
      <c r="H71" s="1"/>
      <c r="I71" s="1"/>
      <c r="J71" s="1"/>
      <c r="K71" s="1"/>
      <c r="L71" s="1"/>
      <c r="M71" s="103"/>
      <c r="N71" s="1"/>
      <c r="O71" s="1"/>
      <c r="P71" s="1"/>
      <c r="Q71" s="1"/>
      <c r="R71" s="1"/>
      <c r="S71" s="103"/>
      <c r="T71" s="1"/>
      <c r="U71" s="1"/>
      <c r="V71" s="1"/>
      <c r="W71" s="1"/>
      <c r="X71" s="1"/>
    </row>
    <row r="72" spans="1:24" ht="15">
      <c r="A72" s="103"/>
      <c r="B72" s="1"/>
      <c r="C72" s="1"/>
      <c r="D72" s="4"/>
      <c r="E72" s="4"/>
      <c r="F72" s="4"/>
      <c r="G72" s="103"/>
      <c r="H72" s="1"/>
      <c r="I72" s="1"/>
      <c r="J72" s="1"/>
      <c r="K72" s="1"/>
      <c r="L72" s="1"/>
      <c r="M72" s="103"/>
      <c r="N72" s="1"/>
      <c r="O72" s="1"/>
      <c r="P72" s="1"/>
      <c r="Q72" s="1"/>
      <c r="R72" s="1"/>
      <c r="S72" s="103"/>
      <c r="T72" s="1"/>
      <c r="U72" s="1"/>
      <c r="V72" s="1"/>
      <c r="W72" s="1"/>
      <c r="X72" s="1"/>
    </row>
    <row r="73" spans="1:24" ht="15">
      <c r="A73" s="217" t="s">
        <v>102</v>
      </c>
      <c r="B73" s="218"/>
      <c r="C73" s="218"/>
      <c r="D73" s="219"/>
      <c r="E73" s="97"/>
      <c r="F73" s="97"/>
      <c r="G73" s="217" t="s">
        <v>388</v>
      </c>
      <c r="H73" s="218"/>
      <c r="I73" s="218"/>
      <c r="J73" s="219"/>
      <c r="K73" s="97"/>
      <c r="L73" s="97"/>
      <c r="M73" s="217" t="s">
        <v>389</v>
      </c>
      <c r="N73" s="218"/>
      <c r="O73" s="218"/>
      <c r="P73" s="219"/>
      <c r="Q73" s="98"/>
      <c r="R73" s="98"/>
      <c r="S73" s="220" t="s">
        <v>390</v>
      </c>
      <c r="T73" s="221"/>
      <c r="U73" s="221"/>
      <c r="V73" s="222"/>
      <c r="W73" s="99"/>
      <c r="X73" s="99"/>
    </row>
    <row r="74" spans="1:24" ht="15">
      <c r="A74" s="103"/>
      <c r="B74" s="1"/>
      <c r="C74" s="1"/>
      <c r="D74" s="101" t="s">
        <v>345</v>
      </c>
      <c r="E74" s="102"/>
      <c r="F74" s="102"/>
      <c r="G74" s="103"/>
      <c r="H74" s="1"/>
      <c r="I74" s="1"/>
      <c r="J74" s="101" t="s">
        <v>345</v>
      </c>
      <c r="K74" s="102"/>
      <c r="L74" s="102"/>
      <c r="M74" s="103"/>
      <c r="N74" s="1"/>
      <c r="O74" s="1"/>
      <c r="P74" s="101" t="s">
        <v>345</v>
      </c>
      <c r="Q74" s="102"/>
      <c r="R74" s="102"/>
      <c r="S74" s="103"/>
      <c r="T74" s="1"/>
      <c r="U74" s="1"/>
      <c r="V74" s="187" t="s">
        <v>345</v>
      </c>
      <c r="W74" s="104"/>
      <c r="X74" s="104"/>
    </row>
    <row r="75" spans="1:24" ht="15">
      <c r="A75" s="105">
        <v>1</v>
      </c>
      <c r="B75" s="233" t="s">
        <v>347</v>
      </c>
      <c r="C75" s="234" t="s">
        <v>348</v>
      </c>
      <c r="D75" s="25"/>
      <c r="E75" s="25"/>
      <c r="F75" s="25"/>
      <c r="G75" s="106">
        <v>1</v>
      </c>
      <c r="H75" s="21"/>
      <c r="I75" s="21"/>
      <c r="J75" s="169" t="s">
        <v>459</v>
      </c>
      <c r="K75" s="169"/>
      <c r="L75" s="169"/>
      <c r="M75" s="106">
        <v>1</v>
      </c>
      <c r="N75" s="16"/>
      <c r="O75" s="16"/>
      <c r="P75" s="167" t="s">
        <v>460</v>
      </c>
      <c r="Q75" s="142" t="s">
        <v>461</v>
      </c>
      <c r="R75" s="142"/>
      <c r="S75" s="107">
        <v>1</v>
      </c>
      <c r="T75" s="16"/>
      <c r="U75" s="16"/>
      <c r="V75" s="168" t="s">
        <v>395</v>
      </c>
      <c r="W75" s="168" t="s">
        <v>462</v>
      </c>
      <c r="X75" s="168" t="s">
        <v>463</v>
      </c>
    </row>
    <row r="76" spans="1:24" ht="15">
      <c r="A76" s="105">
        <v>2</v>
      </c>
      <c r="B76" s="224"/>
      <c r="C76" s="224"/>
      <c r="D76" s="111"/>
      <c r="E76" s="111"/>
      <c r="F76" s="111"/>
      <c r="G76" s="105">
        <v>2</v>
      </c>
      <c r="H76" s="21"/>
      <c r="I76" s="21"/>
      <c r="J76" s="16"/>
      <c r="K76" s="16"/>
      <c r="L76" s="16"/>
      <c r="M76" s="105">
        <v>2</v>
      </c>
      <c r="N76" s="16"/>
      <c r="O76" s="16"/>
      <c r="Q76" s="16"/>
      <c r="R76" s="16"/>
      <c r="S76" s="107">
        <v>2</v>
      </c>
      <c r="T76" s="16"/>
      <c r="U76" s="16"/>
      <c r="V76" s="16"/>
      <c r="W76" s="11"/>
      <c r="X76" s="11"/>
    </row>
    <row r="77" spans="1:24" ht="15">
      <c r="A77" s="106">
        <v>3</v>
      </c>
      <c r="B77" s="224"/>
      <c r="C77" s="224"/>
      <c r="D77" s="167" t="s">
        <v>464</v>
      </c>
      <c r="E77" s="167"/>
      <c r="F77" s="167"/>
      <c r="G77" s="107">
        <v>3</v>
      </c>
      <c r="H77" s="21"/>
      <c r="I77" s="21"/>
      <c r="J77" s="117" t="s">
        <v>393</v>
      </c>
      <c r="K77" s="117"/>
      <c r="L77" s="117"/>
      <c r="M77" s="107">
        <v>3</v>
      </c>
      <c r="N77" s="16"/>
      <c r="O77" s="16"/>
      <c r="P77" s="117" t="s">
        <v>393</v>
      </c>
      <c r="Q77" s="117"/>
      <c r="R77" s="117"/>
      <c r="S77" s="107">
        <v>3</v>
      </c>
      <c r="T77" s="223" t="s">
        <v>347</v>
      </c>
      <c r="U77" s="243" t="s">
        <v>348</v>
      </c>
      <c r="V77" s="167" t="s">
        <v>465</v>
      </c>
      <c r="W77" s="142" t="s">
        <v>466</v>
      </c>
      <c r="X77" s="188"/>
    </row>
    <row r="78" spans="1:24" ht="15">
      <c r="A78" s="106">
        <v>4</v>
      </c>
      <c r="B78" s="216"/>
      <c r="C78" s="216"/>
      <c r="D78" s="111"/>
      <c r="E78" s="111"/>
      <c r="F78" s="111"/>
      <c r="G78" s="107">
        <v>4</v>
      </c>
      <c r="H78" s="21"/>
      <c r="I78" s="21"/>
      <c r="J78" s="168" t="s">
        <v>395</v>
      </c>
      <c r="K78" s="168" t="s">
        <v>467</v>
      </c>
      <c r="L78" s="168" t="s">
        <v>412</v>
      </c>
      <c r="M78" s="107">
        <v>4</v>
      </c>
      <c r="N78" s="21"/>
      <c r="O78" s="16"/>
      <c r="P78" s="168" t="s">
        <v>395</v>
      </c>
      <c r="Q78" s="168" t="s">
        <v>468</v>
      </c>
      <c r="R78" s="168" t="s">
        <v>469</v>
      </c>
      <c r="S78" s="106">
        <v>4</v>
      </c>
      <c r="T78" s="224"/>
      <c r="U78" s="224"/>
      <c r="V78" s="167" t="s">
        <v>470</v>
      </c>
      <c r="W78" s="142" t="s">
        <v>471</v>
      </c>
      <c r="X78" s="188"/>
    </row>
    <row r="79" spans="1:24" ht="15">
      <c r="A79" s="105">
        <v>5</v>
      </c>
      <c r="B79" s="21"/>
      <c r="C79" s="21"/>
      <c r="D79" s="111"/>
      <c r="E79" s="111"/>
      <c r="F79" s="111"/>
      <c r="G79" s="107">
        <v>5</v>
      </c>
      <c r="H79" s="21"/>
      <c r="I79" s="21"/>
      <c r="J79" s="117" t="s">
        <v>393</v>
      </c>
      <c r="K79" s="117"/>
      <c r="L79" s="117"/>
      <c r="M79" s="107">
        <v>5</v>
      </c>
      <c r="N79" s="21"/>
      <c r="O79" s="16"/>
      <c r="P79" s="117" t="s">
        <v>393</v>
      </c>
      <c r="Q79" s="117"/>
      <c r="R79" s="117"/>
      <c r="S79" s="106">
        <v>5</v>
      </c>
      <c r="T79" s="224"/>
      <c r="U79" s="224"/>
      <c r="V79" s="16"/>
      <c r="W79" s="11"/>
      <c r="X79" s="11"/>
    </row>
    <row r="80" spans="1:24" ht="15">
      <c r="A80" s="107">
        <v>6</v>
      </c>
      <c r="B80" s="21"/>
      <c r="C80" s="21"/>
      <c r="D80" s="117" t="s">
        <v>393</v>
      </c>
      <c r="E80" s="117"/>
      <c r="F80" s="117"/>
      <c r="G80" s="107">
        <v>6</v>
      </c>
      <c r="H80" s="21"/>
      <c r="I80" s="21"/>
      <c r="J80" s="16"/>
      <c r="K80" s="16"/>
      <c r="L80" s="16"/>
      <c r="M80" s="107">
        <v>6</v>
      </c>
      <c r="N80" s="16"/>
      <c r="O80" s="16"/>
      <c r="P80" s="16"/>
      <c r="Q80" s="16"/>
      <c r="R80" s="16"/>
      <c r="S80" s="107">
        <v>6</v>
      </c>
      <c r="T80" s="224"/>
      <c r="U80" s="224"/>
      <c r="V80" s="16"/>
      <c r="W80" s="11"/>
      <c r="X80" s="11"/>
    </row>
    <row r="81" spans="1:24" ht="27">
      <c r="A81" s="107">
        <v>7</v>
      </c>
      <c r="B81" s="21"/>
      <c r="C81" s="21"/>
      <c r="D81" s="168" t="s">
        <v>395</v>
      </c>
      <c r="E81" s="168" t="s">
        <v>472</v>
      </c>
      <c r="F81" s="168" t="s">
        <v>412</v>
      </c>
      <c r="G81" s="106">
        <v>7</v>
      </c>
      <c r="H81" s="21"/>
      <c r="I81" s="21"/>
      <c r="J81" s="167" t="s">
        <v>473</v>
      </c>
      <c r="K81" s="169" t="s">
        <v>474</v>
      </c>
      <c r="L81" s="172"/>
      <c r="M81" s="106">
        <v>7</v>
      </c>
      <c r="N81" s="16"/>
      <c r="O81" s="16"/>
      <c r="P81" s="167" t="s">
        <v>475</v>
      </c>
      <c r="Q81" s="169" t="s">
        <v>476</v>
      </c>
      <c r="R81" s="173"/>
      <c r="S81" s="107">
        <v>7</v>
      </c>
      <c r="T81" s="224"/>
      <c r="U81" s="224"/>
      <c r="V81" s="16"/>
      <c r="W81" s="11"/>
      <c r="X81" s="11"/>
    </row>
    <row r="82" spans="1:24" ht="15">
      <c r="A82" s="107">
        <v>8</v>
      </c>
      <c r="B82" s="21"/>
      <c r="C82" s="21"/>
      <c r="D82" s="117" t="s">
        <v>393</v>
      </c>
      <c r="E82" s="117"/>
      <c r="F82" s="117"/>
      <c r="G82" s="106">
        <v>8</v>
      </c>
      <c r="H82" s="21"/>
      <c r="I82" s="21"/>
      <c r="J82" s="16"/>
      <c r="K82" s="142" t="s">
        <v>477</v>
      </c>
      <c r="L82" s="142"/>
      <c r="M82" s="106">
        <v>8</v>
      </c>
      <c r="N82" s="16"/>
      <c r="O82" s="16"/>
      <c r="Q82" s="16"/>
      <c r="R82" s="16"/>
      <c r="S82" s="107">
        <v>8</v>
      </c>
      <c r="T82" s="224"/>
      <c r="U82" s="224"/>
      <c r="V82" s="16"/>
      <c r="W82" s="11"/>
      <c r="X82" s="11"/>
    </row>
    <row r="83" spans="1:24" ht="15">
      <c r="A83" s="107">
        <v>9</v>
      </c>
      <c r="B83" s="21"/>
      <c r="C83" s="21"/>
      <c r="D83" s="111"/>
      <c r="E83" s="111"/>
      <c r="F83" s="111"/>
      <c r="G83" s="107">
        <v>9</v>
      </c>
      <c r="H83" s="21"/>
      <c r="I83" s="21"/>
      <c r="J83" s="16"/>
      <c r="K83" s="16"/>
      <c r="L83" s="16"/>
      <c r="M83" s="107">
        <v>9</v>
      </c>
      <c r="N83" s="21"/>
      <c r="O83" s="16"/>
      <c r="P83" s="16"/>
      <c r="Q83" s="16"/>
      <c r="R83" s="16"/>
      <c r="S83" s="107">
        <v>9</v>
      </c>
      <c r="T83" s="224"/>
      <c r="U83" s="224"/>
      <c r="V83" s="16"/>
      <c r="W83" s="11"/>
      <c r="X83" s="11"/>
    </row>
    <row r="84" spans="1:24" ht="45">
      <c r="A84" s="106">
        <v>10</v>
      </c>
      <c r="B84" s="21"/>
      <c r="C84" s="21"/>
      <c r="D84" s="169" t="s">
        <v>478</v>
      </c>
      <c r="E84" s="185" t="s">
        <v>479</v>
      </c>
      <c r="G84" s="107">
        <v>10</v>
      </c>
      <c r="H84" s="21"/>
      <c r="I84" s="21"/>
      <c r="J84" s="117" t="s">
        <v>393</v>
      </c>
      <c r="K84" s="117"/>
      <c r="L84" s="117"/>
      <c r="M84" s="107">
        <v>10</v>
      </c>
      <c r="N84" s="16"/>
      <c r="O84" s="16"/>
      <c r="P84" s="117" t="s">
        <v>393</v>
      </c>
      <c r="Q84" s="117"/>
      <c r="R84" s="117"/>
      <c r="S84" s="107">
        <v>10</v>
      </c>
      <c r="T84" s="224"/>
      <c r="U84" s="224"/>
      <c r="V84" s="16"/>
      <c r="W84" s="11"/>
      <c r="X84" s="11"/>
    </row>
    <row r="85" spans="1:24" ht="15">
      <c r="A85" s="106">
        <v>11</v>
      </c>
      <c r="B85" s="21"/>
      <c r="C85" s="21"/>
      <c r="D85" s="167" t="s">
        <v>480</v>
      </c>
      <c r="E85" s="167"/>
      <c r="F85" s="167"/>
      <c r="G85" s="107">
        <v>11</v>
      </c>
      <c r="H85" s="21"/>
      <c r="I85" s="21"/>
      <c r="J85" s="168" t="s">
        <v>395</v>
      </c>
      <c r="K85" s="168" t="s">
        <v>481</v>
      </c>
      <c r="L85" s="168" t="s">
        <v>482</v>
      </c>
      <c r="M85" s="107">
        <v>11</v>
      </c>
      <c r="N85" s="16"/>
      <c r="O85" s="16"/>
      <c r="P85" s="168" t="s">
        <v>395</v>
      </c>
      <c r="Q85" s="168" t="s">
        <v>462</v>
      </c>
      <c r="R85" s="168" t="s">
        <v>411</v>
      </c>
      <c r="S85" s="106">
        <v>11</v>
      </c>
      <c r="T85" s="224"/>
      <c r="U85" s="224"/>
      <c r="V85" s="16"/>
      <c r="W85" s="11"/>
      <c r="X85" s="11"/>
    </row>
    <row r="86" spans="1:24" ht="15">
      <c r="A86" s="107">
        <v>12</v>
      </c>
      <c r="B86" s="21"/>
      <c r="C86" s="21"/>
      <c r="D86" s="111"/>
      <c r="E86" s="111"/>
      <c r="F86" s="111"/>
      <c r="G86" s="107">
        <v>12</v>
      </c>
      <c r="H86" s="21"/>
      <c r="I86" s="21"/>
      <c r="J86" s="117" t="s">
        <v>393</v>
      </c>
      <c r="K86" s="117"/>
      <c r="L86" s="117"/>
      <c r="M86" s="107">
        <v>12</v>
      </c>
      <c r="N86" s="16"/>
      <c r="O86" s="16"/>
      <c r="P86" s="117" t="s">
        <v>393</v>
      </c>
      <c r="Q86" s="117"/>
      <c r="R86" s="117"/>
      <c r="S86" s="106">
        <v>12</v>
      </c>
      <c r="T86" s="224"/>
      <c r="U86" s="224"/>
      <c r="V86" s="16"/>
      <c r="W86" s="11"/>
      <c r="X86" s="11"/>
    </row>
    <row r="87" spans="1:24" ht="15">
      <c r="A87" s="107">
        <v>13</v>
      </c>
      <c r="B87" s="21"/>
      <c r="C87" s="21"/>
      <c r="D87" s="117" t="s">
        <v>393</v>
      </c>
      <c r="E87" s="117"/>
      <c r="F87" s="117"/>
      <c r="G87" s="107">
        <v>13</v>
      </c>
      <c r="H87" s="21"/>
      <c r="I87" s="21"/>
      <c r="J87" s="16"/>
      <c r="K87" s="16"/>
      <c r="L87" s="16"/>
      <c r="M87" s="107">
        <v>13</v>
      </c>
      <c r="N87" s="21"/>
      <c r="O87" s="16"/>
      <c r="P87" s="16"/>
      <c r="Q87" s="16"/>
      <c r="R87" s="16"/>
      <c r="S87" s="107">
        <v>13</v>
      </c>
      <c r="T87" s="224"/>
      <c r="U87" s="224"/>
      <c r="V87" s="16"/>
      <c r="W87" s="11"/>
      <c r="X87" s="11"/>
    </row>
    <row r="88" spans="1:24" ht="30">
      <c r="A88" s="107">
        <v>14</v>
      </c>
      <c r="B88" s="21"/>
      <c r="C88" s="21"/>
      <c r="D88" s="168" t="s">
        <v>395</v>
      </c>
      <c r="E88" s="168" t="s">
        <v>472</v>
      </c>
      <c r="F88" s="168" t="s">
        <v>412</v>
      </c>
      <c r="G88" s="106">
        <v>14</v>
      </c>
      <c r="H88" s="233" t="s">
        <v>347</v>
      </c>
      <c r="I88" s="21"/>
      <c r="J88" s="169" t="s">
        <v>483</v>
      </c>
      <c r="K88" s="172"/>
      <c r="L88" s="172"/>
      <c r="M88" s="106">
        <v>14</v>
      </c>
      <c r="N88" s="21"/>
      <c r="O88" s="16"/>
      <c r="P88" s="169" t="s">
        <v>484</v>
      </c>
      <c r="Q88" s="185" t="s">
        <v>485</v>
      </c>
      <c r="R88" s="185"/>
      <c r="S88" s="107">
        <v>14</v>
      </c>
      <c r="T88" s="224"/>
      <c r="U88" s="224"/>
      <c r="V88" s="16"/>
      <c r="W88" s="11"/>
      <c r="X88" s="11"/>
    </row>
    <row r="89" spans="1:24" ht="15">
      <c r="A89" s="107">
        <v>15</v>
      </c>
      <c r="B89" s="21"/>
      <c r="C89" s="21"/>
      <c r="D89" s="117" t="s">
        <v>393</v>
      </c>
      <c r="E89" s="117"/>
      <c r="F89" s="117"/>
      <c r="G89" s="106">
        <v>15</v>
      </c>
      <c r="H89" s="224"/>
      <c r="I89" s="21"/>
      <c r="J89" s="123"/>
      <c r="K89" s="124"/>
      <c r="L89" s="124"/>
      <c r="M89" s="106">
        <v>15</v>
      </c>
      <c r="N89" s="16"/>
      <c r="O89" s="16"/>
      <c r="P89" s="16"/>
      <c r="Q89" s="16"/>
      <c r="R89" s="16"/>
      <c r="S89" s="107">
        <v>15</v>
      </c>
      <c r="T89" s="224"/>
      <c r="U89" s="224"/>
      <c r="V89" s="16"/>
      <c r="W89" s="11"/>
      <c r="X89" s="11"/>
    </row>
    <row r="90" spans="1:24" ht="15">
      <c r="A90" s="107">
        <v>16</v>
      </c>
      <c r="B90" s="21"/>
      <c r="C90" s="21"/>
      <c r="D90" s="111"/>
      <c r="E90" s="111"/>
      <c r="F90" s="111"/>
      <c r="G90" s="107">
        <v>16</v>
      </c>
      <c r="H90" s="224"/>
      <c r="I90" s="21"/>
      <c r="J90" s="16"/>
      <c r="K90" s="16"/>
      <c r="L90" s="16"/>
      <c r="M90" s="107">
        <v>16</v>
      </c>
      <c r="N90" s="16"/>
      <c r="O90" s="16"/>
      <c r="P90" s="16"/>
      <c r="Q90" s="127"/>
      <c r="R90" s="127"/>
      <c r="S90" s="118">
        <v>16</v>
      </c>
      <c r="T90" s="224"/>
      <c r="U90" s="224"/>
      <c r="V90" s="16"/>
      <c r="W90" s="11"/>
      <c r="X90" s="11"/>
    </row>
    <row r="91" spans="1:24" ht="15">
      <c r="A91" s="106">
        <v>17</v>
      </c>
      <c r="B91" s="21"/>
      <c r="C91" s="21"/>
      <c r="D91" s="142" t="s">
        <v>486</v>
      </c>
      <c r="E91" s="142"/>
      <c r="F91" s="142"/>
      <c r="G91" s="107">
        <v>17</v>
      </c>
      <c r="H91" s="224"/>
      <c r="I91" s="21"/>
      <c r="J91" s="16"/>
      <c r="K91" s="16"/>
      <c r="L91" s="16"/>
      <c r="M91" s="107">
        <v>17</v>
      </c>
      <c r="N91" s="16"/>
      <c r="O91" s="16"/>
      <c r="P91" s="117" t="s">
        <v>393</v>
      </c>
      <c r="Q91" s="117"/>
      <c r="R91" s="117"/>
      <c r="S91" s="107">
        <v>17</v>
      </c>
      <c r="T91" s="224"/>
      <c r="U91" s="224"/>
      <c r="V91" s="16"/>
      <c r="W91" s="11"/>
      <c r="X91" s="11"/>
    </row>
    <row r="92" spans="1:24" ht="30">
      <c r="A92" s="106">
        <v>18</v>
      </c>
      <c r="B92" s="21"/>
      <c r="C92" s="21"/>
      <c r="D92" s="169" t="s">
        <v>430</v>
      </c>
      <c r="E92" s="185" t="s">
        <v>488</v>
      </c>
      <c r="F92" s="185" t="s">
        <v>489</v>
      </c>
      <c r="G92" s="107">
        <v>18</v>
      </c>
      <c r="H92" s="224"/>
      <c r="I92" s="21"/>
      <c r="J92" s="189" t="s">
        <v>491</v>
      </c>
      <c r="K92" s="16"/>
      <c r="L92" s="16"/>
      <c r="M92" s="107">
        <v>18</v>
      </c>
      <c r="N92" s="21"/>
      <c r="O92" s="16"/>
      <c r="P92" s="168" t="s">
        <v>395</v>
      </c>
      <c r="Q92" s="175" t="s">
        <v>495</v>
      </c>
      <c r="R92" s="175" t="s">
        <v>411</v>
      </c>
      <c r="S92" s="113">
        <v>18</v>
      </c>
      <c r="T92" s="224"/>
      <c r="U92" s="224"/>
      <c r="V92" s="16"/>
      <c r="W92" s="11"/>
      <c r="X92" s="11"/>
    </row>
    <row r="93" spans="1:24" ht="15">
      <c r="A93" s="107">
        <v>19</v>
      </c>
      <c r="B93" s="21"/>
      <c r="C93" s="21"/>
      <c r="D93" s="111"/>
      <c r="E93" s="111"/>
      <c r="F93" s="111"/>
      <c r="G93" s="107">
        <v>19</v>
      </c>
      <c r="H93" s="224"/>
      <c r="I93" s="126"/>
      <c r="J93" s="16"/>
      <c r="K93" s="16"/>
      <c r="L93" s="16"/>
      <c r="M93" s="107">
        <v>19</v>
      </c>
      <c r="N93" s="21"/>
      <c r="O93" s="16"/>
      <c r="P93" s="117" t="s">
        <v>393</v>
      </c>
      <c r="Q93" s="117"/>
      <c r="R93" s="117"/>
      <c r="S93" s="106">
        <v>19</v>
      </c>
      <c r="T93" s="216"/>
      <c r="U93" s="216"/>
      <c r="V93" s="16"/>
      <c r="W93" s="11"/>
      <c r="X93" s="11"/>
    </row>
    <row r="94" spans="1:24" ht="15">
      <c r="A94" s="107">
        <v>20</v>
      </c>
      <c r="B94" s="21"/>
      <c r="C94" s="21"/>
      <c r="D94" s="117" t="s">
        <v>393</v>
      </c>
      <c r="E94" s="117"/>
      <c r="F94" s="117"/>
      <c r="G94" s="107">
        <v>20</v>
      </c>
      <c r="H94" s="224"/>
      <c r="I94" s="21"/>
      <c r="J94" s="128"/>
      <c r="K94" s="129"/>
      <c r="L94" s="129"/>
      <c r="M94" s="107">
        <v>20</v>
      </c>
      <c r="N94" s="16"/>
      <c r="O94" s="16"/>
      <c r="P94" s="16"/>
      <c r="Q94" s="16"/>
      <c r="R94" s="16"/>
      <c r="S94" s="107">
        <v>20</v>
      </c>
      <c r="T94" s="21"/>
      <c r="U94" s="16"/>
      <c r="V94" s="16"/>
      <c r="W94" s="11"/>
      <c r="X94" s="11"/>
    </row>
    <row r="95" spans="1:24" ht="15">
      <c r="A95" s="107">
        <v>21</v>
      </c>
      <c r="B95" s="21"/>
      <c r="C95" s="21"/>
      <c r="D95" s="168" t="s">
        <v>395</v>
      </c>
      <c r="E95" s="168" t="s">
        <v>462</v>
      </c>
      <c r="F95" s="168" t="s">
        <v>412</v>
      </c>
      <c r="G95" s="106">
        <v>21</v>
      </c>
      <c r="H95" s="224"/>
      <c r="I95" s="234" t="s">
        <v>348</v>
      </c>
      <c r="J95" s="169" t="s">
        <v>497</v>
      </c>
      <c r="K95" s="172"/>
      <c r="L95" s="172"/>
      <c r="M95" s="106">
        <v>21</v>
      </c>
      <c r="N95" s="16"/>
      <c r="O95" s="16"/>
      <c r="P95" s="190" t="s">
        <v>498</v>
      </c>
      <c r="Q95" s="169" t="s">
        <v>434</v>
      </c>
      <c r="R95" s="169"/>
      <c r="S95" s="107">
        <v>21</v>
      </c>
      <c r="T95" s="16"/>
      <c r="U95" s="16"/>
      <c r="V95" s="16"/>
      <c r="W95" s="11"/>
      <c r="X95" s="11"/>
    </row>
    <row r="96" spans="1:24" ht="15">
      <c r="A96" s="107">
        <v>22</v>
      </c>
      <c r="B96" s="21"/>
      <c r="C96" s="21"/>
      <c r="D96" s="117" t="s">
        <v>393</v>
      </c>
      <c r="E96" s="117"/>
      <c r="F96" s="117"/>
      <c r="G96" s="106">
        <v>22</v>
      </c>
      <c r="H96" s="216"/>
      <c r="I96" s="224"/>
      <c r="J96" s="132"/>
      <c r="K96" s="142" t="s">
        <v>500</v>
      </c>
      <c r="L96" s="142"/>
      <c r="M96" s="106">
        <v>22</v>
      </c>
      <c r="N96" s="16"/>
      <c r="O96" s="16"/>
      <c r="P96" s="16"/>
      <c r="Q96" s="21"/>
      <c r="R96" s="21"/>
      <c r="S96" s="107">
        <v>22</v>
      </c>
      <c r="T96" s="16"/>
      <c r="U96" s="16"/>
      <c r="V96" s="117" t="s">
        <v>352</v>
      </c>
      <c r="W96" s="130"/>
      <c r="X96" s="130"/>
    </row>
    <row r="97" spans="1:24" ht="15">
      <c r="A97" s="107">
        <v>23</v>
      </c>
      <c r="B97" s="21"/>
      <c r="C97" s="21"/>
      <c r="D97" s="111"/>
      <c r="E97" s="111"/>
      <c r="F97" s="111"/>
      <c r="G97" s="107">
        <v>23</v>
      </c>
      <c r="H97" s="21"/>
      <c r="I97" s="224"/>
      <c r="J97" s="16"/>
      <c r="K97" s="16"/>
      <c r="L97" s="16"/>
      <c r="M97" s="107">
        <v>23</v>
      </c>
      <c r="N97" s="21"/>
      <c r="O97" s="16"/>
      <c r="P97" s="16"/>
      <c r="Q97" s="16"/>
      <c r="R97" s="16"/>
      <c r="S97" s="107">
        <v>23</v>
      </c>
      <c r="T97" s="16"/>
      <c r="U97" s="16"/>
      <c r="V97" s="16"/>
      <c r="W97" s="11"/>
      <c r="X97" s="11"/>
    </row>
    <row r="98" spans="1:24" ht="30">
      <c r="A98" s="106">
        <v>24</v>
      </c>
      <c r="B98" s="21"/>
      <c r="C98" s="21"/>
      <c r="D98" s="177" t="s">
        <v>501</v>
      </c>
      <c r="E98" s="191" t="s">
        <v>502</v>
      </c>
      <c r="F98" s="191"/>
      <c r="G98" s="107">
        <v>24</v>
      </c>
      <c r="H98" s="21"/>
      <c r="I98" s="224"/>
      <c r="J98" s="117" t="s">
        <v>393</v>
      </c>
      <c r="K98" s="117"/>
      <c r="L98" s="117"/>
      <c r="M98" s="107">
        <v>24</v>
      </c>
      <c r="N98" s="21"/>
      <c r="O98" s="16"/>
      <c r="P98" s="117" t="s">
        <v>393</v>
      </c>
      <c r="Q98" s="152"/>
      <c r="R98" s="152"/>
      <c r="S98" s="118">
        <v>24</v>
      </c>
      <c r="T98" s="21"/>
      <c r="U98" s="16"/>
      <c r="V98" s="16"/>
      <c r="W98" s="11"/>
      <c r="X98" s="11"/>
    </row>
    <row r="99" spans="1:24" ht="15">
      <c r="A99" s="106">
        <v>25</v>
      </c>
      <c r="B99" s="21"/>
      <c r="C99" s="21"/>
      <c r="D99" s="167" t="s">
        <v>503</v>
      </c>
      <c r="E99" s="167" t="s">
        <v>504</v>
      </c>
      <c r="F99" s="167"/>
      <c r="G99" s="107">
        <v>25</v>
      </c>
      <c r="H99" s="21"/>
      <c r="I99" s="224"/>
      <c r="J99" s="178" t="s">
        <v>395</v>
      </c>
      <c r="K99" s="178" t="s">
        <v>505</v>
      </c>
      <c r="L99" s="178" t="s">
        <v>412</v>
      </c>
      <c r="M99" s="107">
        <v>25</v>
      </c>
      <c r="N99" s="16"/>
      <c r="O99" s="16"/>
      <c r="P99" s="168" t="s">
        <v>395</v>
      </c>
      <c r="Q99" s="168"/>
      <c r="R99" s="168" t="s">
        <v>412</v>
      </c>
      <c r="S99" s="106">
        <v>25</v>
      </c>
      <c r="T99" s="21"/>
      <c r="U99" s="16"/>
      <c r="V99" s="16"/>
      <c r="W99" s="11"/>
      <c r="X99" s="11"/>
    </row>
    <row r="100" spans="1:24" ht="15">
      <c r="A100" s="107">
        <v>26</v>
      </c>
      <c r="B100" s="21"/>
      <c r="C100" s="21"/>
      <c r="D100" s="111"/>
      <c r="E100" s="111"/>
      <c r="F100" s="111"/>
      <c r="G100" s="107">
        <v>26</v>
      </c>
      <c r="H100" s="21"/>
      <c r="I100" s="224"/>
      <c r="J100" s="117" t="s">
        <v>393</v>
      </c>
      <c r="K100" s="117"/>
      <c r="L100" s="117"/>
      <c r="M100" s="107">
        <v>26</v>
      </c>
      <c r="N100" s="16"/>
      <c r="O100" s="16"/>
      <c r="P100" s="245" t="s">
        <v>507</v>
      </c>
      <c r="Q100" s="211"/>
      <c r="R100" s="193"/>
      <c r="S100" s="113">
        <v>26</v>
      </c>
      <c r="T100" s="21"/>
      <c r="U100" s="16"/>
      <c r="V100" s="16"/>
      <c r="W100" s="11"/>
      <c r="X100" s="11"/>
    </row>
    <row r="101" spans="1:24" ht="15">
      <c r="A101" s="107">
        <v>27</v>
      </c>
      <c r="B101" s="21"/>
      <c r="C101" s="21"/>
      <c r="D101" s="117" t="s">
        <v>393</v>
      </c>
      <c r="E101" s="117"/>
      <c r="F101" s="117"/>
      <c r="G101" s="107">
        <v>27</v>
      </c>
      <c r="H101" s="21"/>
      <c r="I101" s="224"/>
      <c r="J101" s="132"/>
      <c r="K101" s="134"/>
      <c r="L101" s="134"/>
      <c r="M101" s="107">
        <v>27</v>
      </c>
      <c r="N101" s="16"/>
      <c r="O101" s="16"/>
      <c r="P101" s="246"/>
      <c r="Q101" s="236"/>
      <c r="R101" s="195"/>
      <c r="S101" s="107">
        <v>27</v>
      </c>
      <c r="T101" s="21"/>
      <c r="U101" s="16"/>
      <c r="V101" s="16"/>
      <c r="W101" s="11"/>
      <c r="X101" s="11"/>
    </row>
    <row r="102" spans="1:24" ht="15">
      <c r="A102" s="107">
        <v>28</v>
      </c>
      <c r="B102" s="21"/>
      <c r="C102" s="21"/>
      <c r="D102" s="168" t="s">
        <v>395</v>
      </c>
      <c r="E102" s="168" t="s">
        <v>192</v>
      </c>
      <c r="F102" s="168" t="s">
        <v>412</v>
      </c>
      <c r="G102" s="106">
        <v>28</v>
      </c>
      <c r="H102" s="21"/>
      <c r="I102" s="224"/>
      <c r="J102" s="169" t="s">
        <v>509</v>
      </c>
      <c r="K102" s="185" t="s">
        <v>510</v>
      </c>
      <c r="L102" s="185"/>
      <c r="M102" s="106">
        <v>28</v>
      </c>
      <c r="N102" s="21"/>
      <c r="O102" s="16"/>
      <c r="P102" s="246"/>
      <c r="Q102" s="236"/>
      <c r="R102" s="195"/>
      <c r="S102" s="107">
        <v>28</v>
      </c>
      <c r="T102" s="21"/>
      <c r="U102" s="16"/>
      <c r="V102" s="21"/>
      <c r="W102" s="1"/>
      <c r="X102" s="1"/>
    </row>
    <row r="103" spans="1:24" ht="15">
      <c r="A103" s="105">
        <v>29</v>
      </c>
      <c r="B103" s="21"/>
      <c r="C103" s="21"/>
      <c r="D103" s="117" t="s">
        <v>393</v>
      </c>
      <c r="E103" s="117"/>
      <c r="F103" s="117"/>
      <c r="G103" s="21"/>
      <c r="H103" s="21"/>
      <c r="I103" s="216"/>
      <c r="J103" s="132"/>
      <c r="K103" s="134"/>
      <c r="L103" s="134"/>
      <c r="M103" s="106">
        <v>29</v>
      </c>
      <c r="N103" s="21"/>
      <c r="O103" s="16"/>
      <c r="P103" s="212"/>
      <c r="Q103" s="214"/>
      <c r="R103" s="195"/>
      <c r="S103" s="107">
        <v>29</v>
      </c>
      <c r="T103" s="21"/>
      <c r="U103" s="16"/>
      <c r="V103" s="117" t="s">
        <v>352</v>
      </c>
      <c r="W103" s="130"/>
      <c r="X103" s="130"/>
    </row>
    <row r="104" spans="1:24" ht="15">
      <c r="A104" s="105">
        <v>30</v>
      </c>
      <c r="B104" s="21"/>
      <c r="C104" s="21"/>
      <c r="D104" s="111"/>
      <c r="E104" s="111"/>
      <c r="F104" s="111"/>
      <c r="G104" s="21"/>
      <c r="H104" s="21"/>
      <c r="I104" s="21"/>
      <c r="J104" s="16"/>
      <c r="K104" s="16"/>
      <c r="L104" s="16"/>
      <c r="M104" s="107">
        <v>30</v>
      </c>
      <c r="N104" s="16"/>
      <c r="O104" s="16"/>
      <c r="P104" s="16"/>
      <c r="Q104" s="16"/>
      <c r="R104" s="16"/>
      <c r="S104" s="107">
        <v>30</v>
      </c>
      <c r="T104" s="21"/>
      <c r="U104" s="21"/>
      <c r="V104" s="16"/>
      <c r="W104" s="11"/>
      <c r="X104" s="11"/>
    </row>
    <row r="105" spans="1:24" ht="15">
      <c r="A105" s="106">
        <v>31</v>
      </c>
      <c r="B105" s="21"/>
      <c r="C105" s="21"/>
      <c r="D105" s="167" t="s">
        <v>511</v>
      </c>
      <c r="E105" s="184"/>
      <c r="F105" s="25"/>
      <c r="G105" s="21"/>
      <c r="H105" s="21"/>
      <c r="I105" s="21"/>
      <c r="J105" s="16"/>
      <c r="K105" s="16"/>
      <c r="L105" s="16"/>
      <c r="M105" s="107">
        <v>31</v>
      </c>
      <c r="N105" s="21"/>
      <c r="O105" s="16"/>
      <c r="P105" s="16"/>
      <c r="Q105" s="16"/>
      <c r="R105" s="16"/>
      <c r="S105" s="107">
        <v>31</v>
      </c>
      <c r="T105" s="21"/>
      <c r="U105" s="21"/>
      <c r="V105" s="21"/>
      <c r="W105" s="1"/>
      <c r="X105" s="1"/>
    </row>
    <row r="106" spans="1:24" ht="13">
      <c r="D106" s="180"/>
      <c r="E106" s="180"/>
      <c r="F106" s="180"/>
    </row>
    <row r="107" spans="1:24" ht="13">
      <c r="D107" s="180"/>
      <c r="E107" s="180"/>
      <c r="F107" s="180"/>
    </row>
    <row r="108" spans="1:24" ht="13">
      <c r="D108" s="180"/>
      <c r="E108" s="180"/>
      <c r="F108" s="180"/>
    </row>
    <row r="109" spans="1:24" ht="13">
      <c r="D109" s="180"/>
      <c r="E109" s="180"/>
      <c r="F109" s="180"/>
    </row>
    <row r="110" spans="1:24" ht="13">
      <c r="D110" s="180"/>
      <c r="E110" s="180"/>
      <c r="F110" s="180"/>
    </row>
    <row r="111" spans="1:24" ht="13">
      <c r="D111" s="180"/>
      <c r="E111" s="180"/>
      <c r="F111" s="180"/>
    </row>
    <row r="112" spans="1:24" ht="13">
      <c r="D112" s="180"/>
      <c r="E112" s="180"/>
      <c r="F112" s="180"/>
    </row>
    <row r="113" spans="4:6" ht="13">
      <c r="D113" s="180"/>
      <c r="E113" s="180"/>
      <c r="F113" s="180"/>
    </row>
    <row r="114" spans="4:6" ht="13">
      <c r="D114" s="180"/>
      <c r="E114" s="180"/>
      <c r="F114" s="180"/>
    </row>
    <row r="115" spans="4:6" ht="13">
      <c r="D115" s="180"/>
      <c r="E115" s="180"/>
      <c r="F115" s="180"/>
    </row>
    <row r="116" spans="4:6" ht="13">
      <c r="D116" s="180"/>
      <c r="E116" s="180"/>
      <c r="F116" s="180"/>
    </row>
    <row r="117" spans="4:6" ht="13">
      <c r="D117" s="180"/>
      <c r="E117" s="180"/>
      <c r="F117" s="180"/>
    </row>
    <row r="118" spans="4:6" ht="13">
      <c r="D118" s="180"/>
      <c r="E118" s="180"/>
      <c r="F118" s="180"/>
    </row>
    <row r="119" spans="4:6" ht="13">
      <c r="D119" s="180"/>
      <c r="E119" s="180"/>
      <c r="F119" s="180"/>
    </row>
    <row r="120" spans="4:6" ht="13">
      <c r="D120" s="180"/>
      <c r="E120" s="180"/>
      <c r="F120" s="180"/>
    </row>
    <row r="121" spans="4:6" ht="13">
      <c r="D121" s="180"/>
      <c r="E121" s="180"/>
      <c r="F121" s="180"/>
    </row>
    <row r="122" spans="4:6" ht="13">
      <c r="D122" s="180"/>
      <c r="E122" s="180"/>
      <c r="F122" s="180"/>
    </row>
    <row r="123" spans="4:6" ht="13">
      <c r="D123" s="180"/>
      <c r="E123" s="180"/>
      <c r="F123" s="180"/>
    </row>
    <row r="124" spans="4:6" ht="13">
      <c r="D124" s="180"/>
      <c r="E124" s="180"/>
      <c r="F124" s="180"/>
    </row>
    <row r="125" spans="4:6" ht="13">
      <c r="D125" s="180"/>
      <c r="E125" s="180"/>
      <c r="F125" s="180"/>
    </row>
    <row r="126" spans="4:6" ht="13">
      <c r="D126" s="180"/>
      <c r="E126" s="180"/>
      <c r="F126" s="180"/>
    </row>
    <row r="127" spans="4:6" ht="13">
      <c r="D127" s="180"/>
      <c r="E127" s="180"/>
      <c r="F127" s="180"/>
    </row>
    <row r="128" spans="4:6" ht="13">
      <c r="D128" s="180"/>
      <c r="E128" s="180"/>
      <c r="F128" s="180"/>
    </row>
    <row r="129" spans="4:6" ht="13">
      <c r="D129" s="180"/>
      <c r="E129" s="180"/>
      <c r="F129" s="180"/>
    </row>
    <row r="130" spans="4:6" ht="13">
      <c r="D130" s="180"/>
      <c r="E130" s="180"/>
      <c r="F130" s="180"/>
    </row>
    <row r="131" spans="4:6" ht="13">
      <c r="D131" s="180"/>
      <c r="E131" s="180"/>
      <c r="F131" s="180"/>
    </row>
    <row r="132" spans="4:6" ht="13">
      <c r="D132" s="180"/>
      <c r="E132" s="180"/>
      <c r="F132" s="180"/>
    </row>
    <row r="133" spans="4:6" ht="13">
      <c r="D133" s="180"/>
      <c r="E133" s="180"/>
      <c r="F133" s="180"/>
    </row>
    <row r="134" spans="4:6" ht="13">
      <c r="D134" s="180"/>
      <c r="E134" s="180"/>
      <c r="F134" s="180"/>
    </row>
    <row r="135" spans="4:6" ht="13">
      <c r="D135" s="180"/>
      <c r="E135" s="180"/>
      <c r="F135" s="180"/>
    </row>
    <row r="136" spans="4:6" ht="13">
      <c r="D136" s="180"/>
      <c r="E136" s="180"/>
      <c r="F136" s="180"/>
    </row>
    <row r="137" spans="4:6" ht="13">
      <c r="D137" s="180"/>
      <c r="E137" s="180"/>
      <c r="F137" s="180"/>
    </row>
    <row r="138" spans="4:6" ht="13">
      <c r="D138" s="180"/>
      <c r="E138" s="180"/>
      <c r="F138" s="180"/>
    </row>
    <row r="139" spans="4:6" ht="13">
      <c r="D139" s="180"/>
      <c r="E139" s="180"/>
      <c r="F139" s="180"/>
    </row>
    <row r="140" spans="4:6" ht="13">
      <c r="D140" s="180"/>
      <c r="E140" s="180"/>
      <c r="F140" s="180"/>
    </row>
    <row r="141" spans="4:6" ht="13">
      <c r="D141" s="180"/>
      <c r="E141" s="180"/>
      <c r="F141" s="180"/>
    </row>
    <row r="142" spans="4:6" ht="13">
      <c r="D142" s="180"/>
      <c r="E142" s="180"/>
      <c r="F142" s="180"/>
    </row>
    <row r="143" spans="4:6" ht="13">
      <c r="D143" s="180"/>
      <c r="E143" s="180"/>
      <c r="F143" s="180"/>
    </row>
    <row r="144" spans="4:6" ht="13">
      <c r="D144" s="180"/>
      <c r="E144" s="180"/>
      <c r="F144" s="180"/>
    </row>
    <row r="145" spans="4:6" ht="13">
      <c r="D145" s="180"/>
      <c r="E145" s="180"/>
      <c r="F145" s="180"/>
    </row>
    <row r="146" spans="4:6" ht="13">
      <c r="D146" s="180"/>
      <c r="E146" s="180"/>
      <c r="F146" s="180"/>
    </row>
    <row r="147" spans="4:6" ht="13">
      <c r="D147" s="180"/>
      <c r="E147" s="180"/>
      <c r="F147" s="180"/>
    </row>
    <row r="148" spans="4:6" ht="13">
      <c r="D148" s="180"/>
      <c r="E148" s="180"/>
      <c r="F148" s="180"/>
    </row>
    <row r="149" spans="4:6" ht="13">
      <c r="D149" s="180"/>
      <c r="E149" s="180"/>
      <c r="F149" s="180"/>
    </row>
    <row r="150" spans="4:6" ht="13">
      <c r="D150" s="180"/>
      <c r="E150" s="180"/>
      <c r="F150" s="180"/>
    </row>
    <row r="151" spans="4:6" ht="13">
      <c r="D151" s="180"/>
      <c r="E151" s="180"/>
      <c r="F151" s="180"/>
    </row>
    <row r="152" spans="4:6" ht="13">
      <c r="D152" s="180"/>
      <c r="E152" s="180"/>
      <c r="F152" s="180"/>
    </row>
    <row r="153" spans="4:6" ht="13">
      <c r="D153" s="180"/>
      <c r="E153" s="180"/>
      <c r="F153" s="180"/>
    </row>
    <row r="154" spans="4:6" ht="13">
      <c r="D154" s="180"/>
      <c r="E154" s="180"/>
      <c r="F154" s="180"/>
    </row>
    <row r="155" spans="4:6" ht="13">
      <c r="D155" s="180"/>
      <c r="E155" s="180"/>
      <c r="F155" s="180"/>
    </row>
    <row r="156" spans="4:6" ht="13">
      <c r="D156" s="180"/>
      <c r="E156" s="180"/>
      <c r="F156" s="180"/>
    </row>
    <row r="157" spans="4:6" ht="13">
      <c r="D157" s="180"/>
      <c r="E157" s="180"/>
      <c r="F157" s="180"/>
    </row>
    <row r="158" spans="4:6" ht="13">
      <c r="D158" s="180"/>
      <c r="E158" s="180"/>
      <c r="F158" s="180"/>
    </row>
    <row r="159" spans="4:6" ht="13">
      <c r="D159" s="180"/>
      <c r="E159" s="180"/>
      <c r="F159" s="180"/>
    </row>
    <row r="160" spans="4:6" ht="13">
      <c r="D160" s="180"/>
      <c r="E160" s="180"/>
      <c r="F160" s="180"/>
    </row>
    <row r="161" spans="4:6" ht="13">
      <c r="D161" s="180"/>
      <c r="E161" s="180"/>
      <c r="F161" s="180"/>
    </row>
    <row r="162" spans="4:6" ht="13">
      <c r="D162" s="180"/>
      <c r="E162" s="180"/>
      <c r="F162" s="180"/>
    </row>
    <row r="163" spans="4:6" ht="13">
      <c r="D163" s="180"/>
      <c r="E163" s="180"/>
      <c r="F163" s="180"/>
    </row>
    <row r="164" spans="4:6" ht="13">
      <c r="D164" s="180"/>
      <c r="E164" s="180"/>
      <c r="F164" s="180"/>
    </row>
    <row r="165" spans="4:6" ht="13">
      <c r="D165" s="180"/>
      <c r="E165" s="180"/>
      <c r="F165" s="180"/>
    </row>
    <row r="166" spans="4:6" ht="13">
      <c r="D166" s="180"/>
      <c r="E166" s="180"/>
      <c r="F166" s="180"/>
    </row>
    <row r="167" spans="4:6" ht="13">
      <c r="D167" s="180"/>
      <c r="E167" s="180"/>
      <c r="F167" s="180"/>
    </row>
    <row r="168" spans="4:6" ht="13">
      <c r="D168" s="180"/>
      <c r="E168" s="180"/>
      <c r="F168" s="180"/>
    </row>
    <row r="169" spans="4:6" ht="13">
      <c r="D169" s="180"/>
      <c r="E169" s="180"/>
      <c r="F169" s="180"/>
    </row>
    <row r="170" spans="4:6" ht="13">
      <c r="D170" s="180"/>
      <c r="E170" s="180"/>
      <c r="F170" s="180"/>
    </row>
    <row r="171" spans="4:6" ht="13">
      <c r="D171" s="180"/>
      <c r="E171" s="180"/>
      <c r="F171" s="180"/>
    </row>
    <row r="172" spans="4:6" ht="13">
      <c r="D172" s="180"/>
      <c r="E172" s="180"/>
      <c r="F172" s="180"/>
    </row>
    <row r="173" spans="4:6" ht="13">
      <c r="D173" s="180"/>
      <c r="E173" s="180"/>
      <c r="F173" s="180"/>
    </row>
    <row r="174" spans="4:6" ht="13">
      <c r="D174" s="180"/>
      <c r="E174" s="180"/>
      <c r="F174" s="180"/>
    </row>
    <row r="175" spans="4:6" ht="13">
      <c r="D175" s="180"/>
      <c r="E175" s="180"/>
      <c r="F175" s="180"/>
    </row>
    <row r="176" spans="4:6" ht="13">
      <c r="D176" s="180"/>
      <c r="E176" s="180"/>
      <c r="F176" s="180"/>
    </row>
    <row r="177" spans="4:6" ht="13">
      <c r="D177" s="180"/>
      <c r="E177" s="180"/>
      <c r="F177" s="180"/>
    </row>
    <row r="178" spans="4:6" ht="13">
      <c r="D178" s="180"/>
      <c r="E178" s="180"/>
      <c r="F178" s="180"/>
    </row>
    <row r="179" spans="4:6" ht="13">
      <c r="D179" s="180"/>
      <c r="E179" s="180"/>
      <c r="F179" s="180"/>
    </row>
    <row r="180" spans="4:6" ht="13">
      <c r="D180" s="180"/>
      <c r="E180" s="180"/>
      <c r="F180" s="180"/>
    </row>
    <row r="181" spans="4:6" ht="13">
      <c r="D181" s="180"/>
      <c r="E181" s="180"/>
      <c r="F181" s="180"/>
    </row>
    <row r="182" spans="4:6" ht="13">
      <c r="D182" s="180"/>
      <c r="E182" s="180"/>
      <c r="F182" s="180"/>
    </row>
    <row r="183" spans="4:6" ht="13">
      <c r="D183" s="180"/>
      <c r="E183" s="180"/>
      <c r="F183" s="180"/>
    </row>
    <row r="184" spans="4:6" ht="13">
      <c r="D184" s="180"/>
      <c r="E184" s="180"/>
      <c r="F184" s="180"/>
    </row>
    <row r="185" spans="4:6" ht="13">
      <c r="D185" s="180"/>
      <c r="E185" s="180"/>
      <c r="F185" s="180"/>
    </row>
    <row r="186" spans="4:6" ht="13">
      <c r="D186" s="180"/>
      <c r="E186" s="180"/>
      <c r="F186" s="180"/>
    </row>
    <row r="187" spans="4:6" ht="13">
      <c r="D187" s="180"/>
      <c r="E187" s="180"/>
      <c r="F187" s="180"/>
    </row>
    <row r="188" spans="4:6" ht="13">
      <c r="D188" s="180"/>
      <c r="E188" s="180"/>
      <c r="F188" s="180"/>
    </row>
    <row r="189" spans="4:6" ht="13">
      <c r="D189" s="180"/>
      <c r="E189" s="180"/>
      <c r="F189" s="180"/>
    </row>
    <row r="190" spans="4:6" ht="13">
      <c r="D190" s="180"/>
      <c r="E190" s="180"/>
      <c r="F190" s="180"/>
    </row>
    <row r="191" spans="4:6" ht="13">
      <c r="D191" s="180"/>
      <c r="E191" s="180"/>
      <c r="F191" s="180"/>
    </row>
    <row r="192" spans="4:6" ht="13">
      <c r="D192" s="180"/>
      <c r="E192" s="180"/>
      <c r="F192" s="180"/>
    </row>
    <row r="193" spans="4:6" ht="13">
      <c r="D193" s="180"/>
      <c r="E193" s="180"/>
      <c r="F193" s="180"/>
    </row>
    <row r="194" spans="4:6" ht="13">
      <c r="D194" s="180"/>
      <c r="E194" s="180"/>
      <c r="F194" s="180"/>
    </row>
    <row r="195" spans="4:6" ht="13">
      <c r="D195" s="180"/>
      <c r="E195" s="180"/>
      <c r="F195" s="180"/>
    </row>
    <row r="196" spans="4:6" ht="13">
      <c r="D196" s="180"/>
      <c r="E196" s="180"/>
      <c r="F196" s="180"/>
    </row>
    <row r="197" spans="4:6" ht="13">
      <c r="D197" s="180"/>
      <c r="E197" s="180"/>
      <c r="F197" s="180"/>
    </row>
    <row r="198" spans="4:6" ht="13">
      <c r="D198" s="180"/>
      <c r="E198" s="180"/>
      <c r="F198" s="180"/>
    </row>
    <row r="199" spans="4:6" ht="13">
      <c r="D199" s="180"/>
      <c r="E199" s="180"/>
      <c r="F199" s="180"/>
    </row>
    <row r="200" spans="4:6" ht="13">
      <c r="D200" s="180"/>
      <c r="E200" s="180"/>
      <c r="F200" s="180"/>
    </row>
    <row r="201" spans="4:6" ht="13">
      <c r="D201" s="180"/>
      <c r="E201" s="180"/>
      <c r="F201" s="180"/>
    </row>
    <row r="202" spans="4:6" ht="13">
      <c r="D202" s="180"/>
      <c r="E202" s="180"/>
      <c r="F202" s="180"/>
    </row>
    <row r="203" spans="4:6" ht="13">
      <c r="D203" s="180"/>
      <c r="E203" s="180"/>
      <c r="F203" s="180"/>
    </row>
    <row r="204" spans="4:6" ht="13">
      <c r="D204" s="180"/>
      <c r="E204" s="180"/>
      <c r="F204" s="180"/>
    </row>
    <row r="205" spans="4:6" ht="13">
      <c r="D205" s="180"/>
      <c r="E205" s="180"/>
      <c r="F205" s="180"/>
    </row>
    <row r="206" spans="4:6" ht="13">
      <c r="D206" s="180"/>
      <c r="E206" s="180"/>
      <c r="F206" s="180"/>
    </row>
    <row r="207" spans="4:6" ht="13">
      <c r="D207" s="180"/>
      <c r="E207" s="180"/>
      <c r="F207" s="180"/>
    </row>
    <row r="208" spans="4:6" ht="13">
      <c r="D208" s="180"/>
      <c r="E208" s="180"/>
      <c r="F208" s="180"/>
    </row>
    <row r="209" spans="4:6" ht="13">
      <c r="D209" s="180"/>
      <c r="E209" s="180"/>
      <c r="F209" s="180"/>
    </row>
    <row r="210" spans="4:6" ht="13">
      <c r="D210" s="180"/>
      <c r="E210" s="180"/>
      <c r="F210" s="180"/>
    </row>
    <row r="211" spans="4:6" ht="13">
      <c r="D211" s="180"/>
      <c r="E211" s="180"/>
      <c r="F211" s="180"/>
    </row>
    <row r="212" spans="4:6" ht="13">
      <c r="D212" s="180"/>
      <c r="E212" s="180"/>
      <c r="F212" s="180"/>
    </row>
    <row r="213" spans="4:6" ht="13">
      <c r="D213" s="180"/>
      <c r="E213" s="180"/>
      <c r="F213" s="180"/>
    </row>
    <row r="214" spans="4:6" ht="13">
      <c r="D214" s="180"/>
      <c r="E214" s="180"/>
      <c r="F214" s="180"/>
    </row>
    <row r="215" spans="4:6" ht="13">
      <c r="D215" s="180"/>
      <c r="E215" s="180"/>
      <c r="F215" s="180"/>
    </row>
    <row r="216" spans="4:6" ht="13">
      <c r="D216" s="180"/>
      <c r="E216" s="180"/>
      <c r="F216" s="180"/>
    </row>
    <row r="217" spans="4:6" ht="13">
      <c r="D217" s="180"/>
      <c r="E217" s="180"/>
      <c r="F217" s="180"/>
    </row>
    <row r="218" spans="4:6" ht="13">
      <c r="D218" s="180"/>
      <c r="E218" s="180"/>
      <c r="F218" s="180"/>
    </row>
    <row r="219" spans="4:6" ht="13">
      <c r="D219" s="180"/>
      <c r="E219" s="180"/>
      <c r="F219" s="180"/>
    </row>
    <row r="220" spans="4:6" ht="13">
      <c r="D220" s="180"/>
      <c r="E220" s="180"/>
      <c r="F220" s="180"/>
    </row>
    <row r="221" spans="4:6" ht="13">
      <c r="D221" s="180"/>
      <c r="E221" s="180"/>
      <c r="F221" s="180"/>
    </row>
    <row r="222" spans="4:6" ht="13">
      <c r="D222" s="180"/>
      <c r="E222" s="180"/>
      <c r="F222" s="180"/>
    </row>
    <row r="223" spans="4:6" ht="13">
      <c r="D223" s="180"/>
      <c r="E223" s="180"/>
      <c r="F223" s="180"/>
    </row>
    <row r="224" spans="4:6" ht="13">
      <c r="D224" s="180"/>
      <c r="E224" s="180"/>
      <c r="F224" s="180"/>
    </row>
    <row r="225" spans="4:6" ht="13">
      <c r="D225" s="180"/>
      <c r="E225" s="180"/>
      <c r="F225" s="180"/>
    </row>
    <row r="226" spans="4:6" ht="13">
      <c r="D226" s="180"/>
      <c r="E226" s="180"/>
      <c r="F226" s="180"/>
    </row>
    <row r="227" spans="4:6" ht="13">
      <c r="D227" s="180"/>
      <c r="E227" s="180"/>
      <c r="F227" s="180"/>
    </row>
    <row r="228" spans="4:6" ht="13">
      <c r="D228" s="180"/>
      <c r="E228" s="180"/>
      <c r="F228" s="180"/>
    </row>
    <row r="229" spans="4:6" ht="13">
      <c r="D229" s="180"/>
      <c r="E229" s="180"/>
      <c r="F229" s="180"/>
    </row>
    <row r="230" spans="4:6" ht="13">
      <c r="D230" s="180"/>
      <c r="E230" s="180"/>
      <c r="F230" s="180"/>
    </row>
    <row r="231" spans="4:6" ht="13">
      <c r="D231" s="180"/>
      <c r="E231" s="180"/>
      <c r="F231" s="180"/>
    </row>
    <row r="232" spans="4:6" ht="13">
      <c r="D232" s="180"/>
      <c r="E232" s="180"/>
      <c r="F232" s="180"/>
    </row>
    <row r="233" spans="4:6" ht="13">
      <c r="D233" s="180"/>
      <c r="E233" s="180"/>
      <c r="F233" s="180"/>
    </row>
    <row r="234" spans="4:6" ht="13">
      <c r="D234" s="180"/>
      <c r="E234" s="180"/>
      <c r="F234" s="180"/>
    </row>
    <row r="235" spans="4:6" ht="13">
      <c r="D235" s="180"/>
      <c r="E235" s="180"/>
      <c r="F235" s="180"/>
    </row>
    <row r="236" spans="4:6" ht="13">
      <c r="D236" s="180"/>
      <c r="E236" s="180"/>
      <c r="F236" s="180"/>
    </row>
    <row r="237" spans="4:6" ht="13">
      <c r="D237" s="180"/>
      <c r="E237" s="180"/>
      <c r="F237" s="180"/>
    </row>
    <row r="238" spans="4:6" ht="13">
      <c r="D238" s="180"/>
      <c r="E238" s="180"/>
      <c r="F238" s="180"/>
    </row>
    <row r="239" spans="4:6" ht="13">
      <c r="D239" s="180"/>
      <c r="E239" s="180"/>
      <c r="F239" s="180"/>
    </row>
    <row r="240" spans="4:6" ht="13">
      <c r="D240" s="180"/>
      <c r="E240" s="180"/>
      <c r="F240" s="180"/>
    </row>
    <row r="241" spans="4:6" ht="13">
      <c r="D241" s="180"/>
      <c r="E241" s="180"/>
      <c r="F241" s="180"/>
    </row>
    <row r="242" spans="4:6" ht="13">
      <c r="D242" s="180"/>
      <c r="E242" s="180"/>
      <c r="F242" s="180"/>
    </row>
    <row r="243" spans="4:6" ht="13">
      <c r="D243" s="180"/>
      <c r="E243" s="180"/>
      <c r="F243" s="180"/>
    </row>
    <row r="244" spans="4:6" ht="13">
      <c r="D244" s="180"/>
      <c r="E244" s="180"/>
      <c r="F244" s="180"/>
    </row>
    <row r="245" spans="4:6" ht="13">
      <c r="D245" s="180"/>
      <c r="E245" s="180"/>
      <c r="F245" s="180"/>
    </row>
    <row r="246" spans="4:6" ht="13">
      <c r="D246" s="180"/>
      <c r="E246" s="180"/>
      <c r="F246" s="180"/>
    </row>
    <row r="247" spans="4:6" ht="13">
      <c r="D247" s="180"/>
      <c r="E247" s="180"/>
      <c r="F247" s="180"/>
    </row>
    <row r="248" spans="4:6" ht="13">
      <c r="D248" s="180"/>
      <c r="E248" s="180"/>
      <c r="F248" s="180"/>
    </row>
    <row r="249" spans="4:6" ht="13">
      <c r="D249" s="180"/>
      <c r="E249" s="180"/>
      <c r="F249" s="180"/>
    </row>
    <row r="250" spans="4:6" ht="13">
      <c r="D250" s="180"/>
      <c r="E250" s="180"/>
      <c r="F250" s="180"/>
    </row>
    <row r="251" spans="4:6" ht="13">
      <c r="D251" s="180"/>
      <c r="E251" s="180"/>
      <c r="F251" s="180"/>
    </row>
    <row r="252" spans="4:6" ht="13">
      <c r="D252" s="180"/>
      <c r="E252" s="180"/>
      <c r="F252" s="180"/>
    </row>
    <row r="253" spans="4:6" ht="13">
      <c r="D253" s="180"/>
      <c r="E253" s="180"/>
      <c r="F253" s="180"/>
    </row>
    <row r="254" spans="4:6" ht="13">
      <c r="D254" s="180"/>
      <c r="E254" s="180"/>
      <c r="F254" s="180"/>
    </row>
    <row r="255" spans="4:6" ht="13">
      <c r="D255" s="180"/>
      <c r="E255" s="180"/>
      <c r="F255" s="180"/>
    </row>
    <row r="256" spans="4:6" ht="13">
      <c r="D256" s="180"/>
      <c r="E256" s="180"/>
      <c r="F256" s="180"/>
    </row>
    <row r="257" spans="4:6" ht="13">
      <c r="D257" s="180"/>
      <c r="E257" s="180"/>
      <c r="F257" s="180"/>
    </row>
    <row r="258" spans="4:6" ht="13">
      <c r="D258" s="180"/>
      <c r="E258" s="180"/>
      <c r="F258" s="180"/>
    </row>
    <row r="259" spans="4:6" ht="13">
      <c r="D259" s="180"/>
      <c r="E259" s="180"/>
      <c r="F259" s="180"/>
    </row>
    <row r="260" spans="4:6" ht="13">
      <c r="D260" s="180"/>
      <c r="E260" s="180"/>
      <c r="F260" s="180"/>
    </row>
    <row r="261" spans="4:6" ht="13">
      <c r="D261" s="180"/>
      <c r="E261" s="180"/>
      <c r="F261" s="180"/>
    </row>
    <row r="262" spans="4:6" ht="13">
      <c r="D262" s="180"/>
      <c r="E262" s="180"/>
      <c r="F262" s="180"/>
    </row>
    <row r="263" spans="4:6" ht="13">
      <c r="D263" s="180"/>
      <c r="E263" s="180"/>
      <c r="F263" s="180"/>
    </row>
    <row r="264" spans="4:6" ht="13">
      <c r="D264" s="180"/>
      <c r="E264" s="180"/>
      <c r="F264" s="180"/>
    </row>
    <row r="265" spans="4:6" ht="13">
      <c r="D265" s="180"/>
      <c r="E265" s="180"/>
      <c r="F265" s="180"/>
    </row>
    <row r="266" spans="4:6" ht="13">
      <c r="D266" s="180"/>
      <c r="E266" s="180"/>
      <c r="F266" s="180"/>
    </row>
    <row r="267" spans="4:6" ht="13">
      <c r="D267" s="180"/>
      <c r="E267" s="180"/>
      <c r="F267" s="180"/>
    </row>
    <row r="268" spans="4:6" ht="13">
      <c r="D268" s="180"/>
      <c r="E268" s="180"/>
      <c r="F268" s="180"/>
    </row>
    <row r="269" spans="4:6" ht="13">
      <c r="D269" s="180"/>
      <c r="E269" s="180"/>
      <c r="F269" s="180"/>
    </row>
    <row r="270" spans="4:6" ht="13">
      <c r="D270" s="180"/>
      <c r="E270" s="180"/>
      <c r="F270" s="180"/>
    </row>
    <row r="271" spans="4:6" ht="13">
      <c r="D271" s="180"/>
      <c r="E271" s="180"/>
      <c r="F271" s="180"/>
    </row>
    <row r="272" spans="4:6" ht="13">
      <c r="D272" s="180"/>
      <c r="E272" s="180"/>
      <c r="F272" s="180"/>
    </row>
    <row r="273" spans="4:6" ht="13">
      <c r="D273" s="180"/>
      <c r="E273" s="180"/>
      <c r="F273" s="180"/>
    </row>
    <row r="274" spans="4:6" ht="13">
      <c r="D274" s="180"/>
      <c r="E274" s="180"/>
      <c r="F274" s="180"/>
    </row>
    <row r="275" spans="4:6" ht="13">
      <c r="D275" s="180"/>
      <c r="E275" s="180"/>
      <c r="F275" s="180"/>
    </row>
    <row r="276" spans="4:6" ht="13">
      <c r="D276" s="180"/>
      <c r="E276" s="180"/>
      <c r="F276" s="180"/>
    </row>
    <row r="277" spans="4:6" ht="13">
      <c r="D277" s="180"/>
      <c r="E277" s="180"/>
      <c r="F277" s="180"/>
    </row>
    <row r="278" spans="4:6" ht="13">
      <c r="D278" s="180"/>
      <c r="E278" s="180"/>
      <c r="F278" s="180"/>
    </row>
    <row r="279" spans="4:6" ht="13">
      <c r="D279" s="180"/>
      <c r="E279" s="180"/>
      <c r="F279" s="180"/>
    </row>
    <row r="280" spans="4:6" ht="13">
      <c r="D280" s="180"/>
      <c r="E280" s="180"/>
      <c r="F280" s="180"/>
    </row>
    <row r="281" spans="4:6" ht="13">
      <c r="D281" s="180"/>
      <c r="E281" s="180"/>
      <c r="F281" s="180"/>
    </row>
    <row r="282" spans="4:6" ht="13">
      <c r="D282" s="180"/>
      <c r="E282" s="180"/>
      <c r="F282" s="180"/>
    </row>
    <row r="283" spans="4:6" ht="13">
      <c r="D283" s="180"/>
      <c r="E283" s="180"/>
      <c r="F283" s="180"/>
    </row>
    <row r="284" spans="4:6" ht="13">
      <c r="D284" s="180"/>
      <c r="E284" s="180"/>
      <c r="F284" s="180"/>
    </row>
    <row r="285" spans="4:6" ht="13">
      <c r="D285" s="180"/>
      <c r="E285" s="180"/>
      <c r="F285" s="180"/>
    </row>
    <row r="286" spans="4:6" ht="13">
      <c r="D286" s="180"/>
      <c r="E286" s="180"/>
      <c r="F286" s="180"/>
    </row>
    <row r="287" spans="4:6" ht="13">
      <c r="D287" s="180"/>
      <c r="E287" s="180"/>
      <c r="F287" s="180"/>
    </row>
    <row r="288" spans="4:6" ht="13">
      <c r="D288" s="180"/>
      <c r="E288" s="180"/>
      <c r="F288" s="180"/>
    </row>
    <row r="289" spans="4:6" ht="13">
      <c r="D289" s="180"/>
      <c r="E289" s="180"/>
      <c r="F289" s="180"/>
    </row>
    <row r="290" spans="4:6" ht="13">
      <c r="D290" s="180"/>
      <c r="E290" s="180"/>
      <c r="F290" s="180"/>
    </row>
    <row r="291" spans="4:6" ht="13">
      <c r="D291" s="180"/>
      <c r="E291" s="180"/>
      <c r="F291" s="180"/>
    </row>
    <row r="292" spans="4:6" ht="13">
      <c r="D292" s="180"/>
      <c r="E292" s="180"/>
      <c r="F292" s="180"/>
    </row>
    <row r="293" spans="4:6" ht="13">
      <c r="D293" s="180"/>
      <c r="E293" s="180"/>
      <c r="F293" s="180"/>
    </row>
    <row r="294" spans="4:6" ht="13">
      <c r="D294" s="180"/>
      <c r="E294" s="180"/>
      <c r="F294" s="180"/>
    </row>
    <row r="295" spans="4:6" ht="13">
      <c r="D295" s="180"/>
      <c r="E295" s="180"/>
      <c r="F295" s="180"/>
    </row>
    <row r="296" spans="4:6" ht="13">
      <c r="D296" s="180"/>
      <c r="E296" s="180"/>
      <c r="F296" s="180"/>
    </row>
    <row r="297" spans="4:6" ht="13">
      <c r="D297" s="180"/>
      <c r="E297" s="180"/>
      <c r="F297" s="180"/>
    </row>
    <row r="298" spans="4:6" ht="13">
      <c r="D298" s="180"/>
      <c r="E298" s="180"/>
      <c r="F298" s="180"/>
    </row>
    <row r="299" spans="4:6" ht="13">
      <c r="D299" s="180"/>
      <c r="E299" s="180"/>
      <c r="F299" s="180"/>
    </row>
    <row r="300" spans="4:6" ht="13">
      <c r="D300" s="180"/>
      <c r="E300" s="180"/>
      <c r="F300" s="180"/>
    </row>
    <row r="301" spans="4:6" ht="13">
      <c r="D301" s="180"/>
      <c r="E301" s="180"/>
      <c r="F301" s="180"/>
    </row>
    <row r="302" spans="4:6" ht="13">
      <c r="D302" s="180"/>
      <c r="E302" s="180"/>
      <c r="F302" s="180"/>
    </row>
    <row r="303" spans="4:6" ht="13">
      <c r="D303" s="180"/>
      <c r="E303" s="180"/>
      <c r="F303" s="180"/>
    </row>
    <row r="304" spans="4:6" ht="13">
      <c r="D304" s="180"/>
      <c r="E304" s="180"/>
      <c r="F304" s="180"/>
    </row>
    <row r="305" spans="4:6" ht="13">
      <c r="D305" s="180"/>
      <c r="E305" s="180"/>
      <c r="F305" s="180"/>
    </row>
    <row r="306" spans="4:6" ht="13">
      <c r="D306" s="180"/>
      <c r="E306" s="180"/>
      <c r="F306" s="180"/>
    </row>
    <row r="307" spans="4:6" ht="13">
      <c r="D307" s="180"/>
      <c r="E307" s="180"/>
      <c r="F307" s="180"/>
    </row>
    <row r="308" spans="4:6" ht="13">
      <c r="D308" s="180"/>
      <c r="E308" s="180"/>
      <c r="F308" s="180"/>
    </row>
    <row r="309" spans="4:6" ht="13">
      <c r="D309" s="180"/>
      <c r="E309" s="180"/>
      <c r="F309" s="180"/>
    </row>
    <row r="310" spans="4:6" ht="13">
      <c r="D310" s="180"/>
      <c r="E310" s="180"/>
      <c r="F310" s="180"/>
    </row>
    <row r="311" spans="4:6" ht="13">
      <c r="D311" s="180"/>
      <c r="E311" s="180"/>
      <c r="F311" s="180"/>
    </row>
    <row r="312" spans="4:6" ht="13">
      <c r="D312" s="180"/>
      <c r="E312" s="180"/>
      <c r="F312" s="180"/>
    </row>
    <row r="313" spans="4:6" ht="13">
      <c r="D313" s="180"/>
      <c r="E313" s="180"/>
      <c r="F313" s="180"/>
    </row>
    <row r="314" spans="4:6" ht="13">
      <c r="D314" s="180"/>
      <c r="E314" s="180"/>
      <c r="F314" s="180"/>
    </row>
    <row r="315" spans="4:6" ht="13">
      <c r="D315" s="180"/>
      <c r="E315" s="180"/>
      <c r="F315" s="180"/>
    </row>
    <row r="316" spans="4:6" ht="13">
      <c r="D316" s="180"/>
      <c r="E316" s="180"/>
      <c r="F316" s="180"/>
    </row>
    <row r="317" spans="4:6" ht="13">
      <c r="D317" s="180"/>
      <c r="E317" s="180"/>
      <c r="F317" s="180"/>
    </row>
    <row r="318" spans="4:6" ht="13">
      <c r="D318" s="180"/>
      <c r="E318" s="180"/>
      <c r="F318" s="180"/>
    </row>
    <row r="319" spans="4:6" ht="13">
      <c r="D319" s="180"/>
      <c r="E319" s="180"/>
      <c r="F319" s="180"/>
    </row>
    <row r="320" spans="4:6" ht="13">
      <c r="D320" s="180"/>
      <c r="E320" s="180"/>
      <c r="F320" s="180"/>
    </row>
    <row r="321" spans="4:6" ht="13">
      <c r="D321" s="180"/>
      <c r="E321" s="180"/>
      <c r="F321" s="180"/>
    </row>
    <row r="322" spans="4:6" ht="13">
      <c r="D322" s="180"/>
      <c r="E322" s="180"/>
      <c r="F322" s="180"/>
    </row>
    <row r="323" spans="4:6" ht="13">
      <c r="D323" s="180"/>
      <c r="E323" s="180"/>
      <c r="F323" s="180"/>
    </row>
    <row r="324" spans="4:6" ht="13">
      <c r="D324" s="180"/>
      <c r="E324" s="180"/>
      <c r="F324" s="180"/>
    </row>
    <row r="325" spans="4:6" ht="13">
      <c r="D325" s="180"/>
      <c r="E325" s="180"/>
      <c r="F325" s="180"/>
    </row>
    <row r="326" spans="4:6" ht="13">
      <c r="D326" s="180"/>
      <c r="E326" s="180"/>
      <c r="F326" s="180"/>
    </row>
    <row r="327" spans="4:6" ht="13">
      <c r="D327" s="180"/>
      <c r="E327" s="180"/>
      <c r="F327" s="180"/>
    </row>
    <row r="328" spans="4:6" ht="13">
      <c r="D328" s="180"/>
      <c r="E328" s="180"/>
      <c r="F328" s="180"/>
    </row>
    <row r="329" spans="4:6" ht="13">
      <c r="D329" s="180"/>
      <c r="E329" s="180"/>
      <c r="F329" s="180"/>
    </row>
    <row r="330" spans="4:6" ht="13">
      <c r="D330" s="180"/>
      <c r="E330" s="180"/>
      <c r="F330" s="180"/>
    </row>
    <row r="331" spans="4:6" ht="13">
      <c r="D331" s="180"/>
      <c r="E331" s="180"/>
      <c r="F331" s="180"/>
    </row>
    <row r="332" spans="4:6" ht="13">
      <c r="D332" s="180"/>
      <c r="E332" s="180"/>
      <c r="F332" s="180"/>
    </row>
    <row r="333" spans="4:6" ht="13">
      <c r="D333" s="180"/>
      <c r="E333" s="180"/>
      <c r="F333" s="180"/>
    </row>
    <row r="334" spans="4:6" ht="13">
      <c r="D334" s="180"/>
      <c r="E334" s="180"/>
      <c r="F334" s="180"/>
    </row>
    <row r="335" spans="4:6" ht="13">
      <c r="D335" s="180"/>
      <c r="E335" s="180"/>
      <c r="F335" s="180"/>
    </row>
    <row r="336" spans="4:6" ht="13">
      <c r="D336" s="180"/>
      <c r="E336" s="180"/>
      <c r="F336" s="180"/>
    </row>
    <row r="337" spans="4:6" ht="13">
      <c r="D337" s="180"/>
      <c r="E337" s="180"/>
      <c r="F337" s="180"/>
    </row>
    <row r="338" spans="4:6" ht="13">
      <c r="D338" s="180"/>
      <c r="E338" s="180"/>
      <c r="F338" s="180"/>
    </row>
    <row r="339" spans="4:6" ht="13">
      <c r="D339" s="180"/>
      <c r="E339" s="180"/>
      <c r="F339" s="180"/>
    </row>
    <row r="340" spans="4:6" ht="13">
      <c r="D340" s="180"/>
      <c r="E340" s="180"/>
      <c r="F340" s="180"/>
    </row>
    <row r="341" spans="4:6" ht="13">
      <c r="D341" s="180"/>
      <c r="E341" s="180"/>
      <c r="F341" s="180"/>
    </row>
    <row r="342" spans="4:6" ht="13">
      <c r="D342" s="180"/>
      <c r="E342" s="180"/>
      <c r="F342" s="180"/>
    </row>
    <row r="343" spans="4:6" ht="13">
      <c r="D343" s="180"/>
      <c r="E343" s="180"/>
      <c r="F343" s="180"/>
    </row>
    <row r="344" spans="4:6" ht="13">
      <c r="D344" s="180"/>
      <c r="E344" s="180"/>
      <c r="F344" s="180"/>
    </row>
    <row r="345" spans="4:6" ht="13">
      <c r="D345" s="180"/>
      <c r="E345" s="180"/>
      <c r="F345" s="180"/>
    </row>
    <row r="346" spans="4:6" ht="13">
      <c r="D346" s="180"/>
      <c r="E346" s="180"/>
      <c r="F346" s="180"/>
    </row>
    <row r="347" spans="4:6" ht="13">
      <c r="D347" s="180"/>
      <c r="E347" s="180"/>
      <c r="F347" s="180"/>
    </row>
    <row r="348" spans="4:6" ht="13">
      <c r="D348" s="180"/>
      <c r="E348" s="180"/>
      <c r="F348" s="180"/>
    </row>
    <row r="349" spans="4:6" ht="13">
      <c r="D349" s="180"/>
      <c r="E349" s="180"/>
      <c r="F349" s="180"/>
    </row>
    <row r="350" spans="4:6" ht="13">
      <c r="D350" s="180"/>
      <c r="E350" s="180"/>
      <c r="F350" s="180"/>
    </row>
    <row r="351" spans="4:6" ht="13">
      <c r="D351" s="180"/>
      <c r="E351" s="180"/>
      <c r="F351" s="180"/>
    </row>
    <row r="352" spans="4:6" ht="13">
      <c r="D352" s="180"/>
      <c r="E352" s="180"/>
      <c r="F352" s="180"/>
    </row>
    <row r="353" spans="4:6" ht="13">
      <c r="D353" s="180"/>
      <c r="E353" s="180"/>
      <c r="F353" s="180"/>
    </row>
    <row r="354" spans="4:6" ht="13">
      <c r="D354" s="180"/>
      <c r="E354" s="180"/>
      <c r="F354" s="180"/>
    </row>
    <row r="355" spans="4:6" ht="13">
      <c r="D355" s="180"/>
      <c r="E355" s="180"/>
      <c r="F355" s="180"/>
    </row>
    <row r="356" spans="4:6" ht="13">
      <c r="D356" s="180"/>
      <c r="E356" s="180"/>
      <c r="F356" s="180"/>
    </row>
    <row r="357" spans="4:6" ht="13">
      <c r="D357" s="180"/>
      <c r="E357" s="180"/>
      <c r="F357" s="180"/>
    </row>
    <row r="358" spans="4:6" ht="13">
      <c r="D358" s="180"/>
      <c r="E358" s="180"/>
      <c r="F358" s="180"/>
    </row>
    <row r="359" spans="4:6" ht="13">
      <c r="D359" s="180"/>
      <c r="E359" s="180"/>
      <c r="F359" s="180"/>
    </row>
    <row r="360" spans="4:6" ht="13">
      <c r="D360" s="180"/>
      <c r="E360" s="180"/>
      <c r="F360" s="180"/>
    </row>
    <row r="361" spans="4:6" ht="13">
      <c r="D361" s="180"/>
      <c r="E361" s="180"/>
      <c r="F361" s="180"/>
    </row>
    <row r="362" spans="4:6" ht="13">
      <c r="D362" s="180"/>
      <c r="E362" s="180"/>
      <c r="F362" s="180"/>
    </row>
    <row r="363" spans="4:6" ht="13">
      <c r="D363" s="180"/>
      <c r="E363" s="180"/>
      <c r="F363" s="180"/>
    </row>
    <row r="364" spans="4:6" ht="13">
      <c r="D364" s="180"/>
      <c r="E364" s="180"/>
      <c r="F364" s="180"/>
    </row>
    <row r="365" spans="4:6" ht="13">
      <c r="D365" s="180"/>
      <c r="E365" s="180"/>
      <c r="F365" s="180"/>
    </row>
    <row r="366" spans="4:6" ht="13">
      <c r="D366" s="180"/>
      <c r="E366" s="180"/>
      <c r="F366" s="180"/>
    </row>
    <row r="367" spans="4:6" ht="13">
      <c r="D367" s="180"/>
      <c r="E367" s="180"/>
      <c r="F367" s="180"/>
    </row>
    <row r="368" spans="4:6" ht="13">
      <c r="D368" s="180"/>
      <c r="E368" s="180"/>
      <c r="F368" s="180"/>
    </row>
    <row r="369" spans="4:6" ht="13">
      <c r="D369" s="180"/>
      <c r="E369" s="180"/>
      <c r="F369" s="180"/>
    </row>
    <row r="370" spans="4:6" ht="13">
      <c r="D370" s="180"/>
      <c r="E370" s="180"/>
      <c r="F370" s="180"/>
    </row>
    <row r="371" spans="4:6" ht="13">
      <c r="D371" s="180"/>
      <c r="E371" s="180"/>
      <c r="F371" s="180"/>
    </row>
    <row r="372" spans="4:6" ht="13">
      <c r="D372" s="180"/>
      <c r="E372" s="180"/>
      <c r="F372" s="180"/>
    </row>
    <row r="373" spans="4:6" ht="13">
      <c r="D373" s="180"/>
      <c r="E373" s="180"/>
      <c r="F373" s="180"/>
    </row>
    <row r="374" spans="4:6" ht="13">
      <c r="D374" s="180"/>
      <c r="E374" s="180"/>
      <c r="F374" s="180"/>
    </row>
    <row r="375" spans="4:6" ht="13">
      <c r="D375" s="180"/>
      <c r="E375" s="180"/>
      <c r="F375" s="180"/>
    </row>
    <row r="376" spans="4:6" ht="13">
      <c r="D376" s="180"/>
      <c r="E376" s="180"/>
      <c r="F376" s="180"/>
    </row>
    <row r="377" spans="4:6" ht="13">
      <c r="D377" s="180"/>
      <c r="E377" s="180"/>
      <c r="F377" s="180"/>
    </row>
    <row r="378" spans="4:6" ht="13">
      <c r="D378" s="180"/>
      <c r="E378" s="180"/>
      <c r="F378" s="180"/>
    </row>
    <row r="379" spans="4:6" ht="13">
      <c r="D379" s="180"/>
      <c r="E379" s="180"/>
      <c r="F379" s="180"/>
    </row>
    <row r="380" spans="4:6" ht="13">
      <c r="D380" s="180"/>
      <c r="E380" s="180"/>
      <c r="F380" s="180"/>
    </row>
    <row r="381" spans="4:6" ht="13">
      <c r="D381" s="180"/>
      <c r="E381" s="180"/>
      <c r="F381" s="180"/>
    </row>
    <row r="382" spans="4:6" ht="13">
      <c r="D382" s="180"/>
      <c r="E382" s="180"/>
      <c r="F382" s="180"/>
    </row>
    <row r="383" spans="4:6" ht="13">
      <c r="D383" s="180"/>
      <c r="E383" s="180"/>
      <c r="F383" s="180"/>
    </row>
    <row r="384" spans="4:6" ht="13">
      <c r="D384" s="180"/>
      <c r="E384" s="180"/>
      <c r="F384" s="180"/>
    </row>
    <row r="385" spans="4:6" ht="13">
      <c r="D385" s="180"/>
      <c r="E385" s="180"/>
      <c r="F385" s="180"/>
    </row>
    <row r="386" spans="4:6" ht="13">
      <c r="D386" s="180"/>
      <c r="E386" s="180"/>
      <c r="F386" s="180"/>
    </row>
    <row r="387" spans="4:6" ht="13">
      <c r="D387" s="180"/>
      <c r="E387" s="180"/>
      <c r="F387" s="180"/>
    </row>
    <row r="388" spans="4:6" ht="13">
      <c r="D388" s="180"/>
      <c r="E388" s="180"/>
      <c r="F388" s="180"/>
    </row>
    <row r="389" spans="4:6" ht="13">
      <c r="D389" s="180"/>
      <c r="E389" s="180"/>
      <c r="F389" s="180"/>
    </row>
    <row r="390" spans="4:6" ht="13">
      <c r="D390" s="180"/>
      <c r="E390" s="180"/>
      <c r="F390" s="180"/>
    </row>
    <row r="391" spans="4:6" ht="13">
      <c r="D391" s="180"/>
      <c r="E391" s="180"/>
      <c r="F391" s="180"/>
    </row>
    <row r="392" spans="4:6" ht="13">
      <c r="D392" s="180"/>
      <c r="E392" s="180"/>
      <c r="F392" s="180"/>
    </row>
    <row r="393" spans="4:6" ht="13">
      <c r="D393" s="180"/>
      <c r="E393" s="180"/>
      <c r="F393" s="180"/>
    </row>
    <row r="394" spans="4:6" ht="13">
      <c r="D394" s="180"/>
      <c r="E394" s="180"/>
      <c r="F394" s="180"/>
    </row>
    <row r="395" spans="4:6" ht="13">
      <c r="D395" s="180"/>
      <c r="E395" s="180"/>
      <c r="F395" s="180"/>
    </row>
    <row r="396" spans="4:6" ht="13">
      <c r="D396" s="180"/>
      <c r="E396" s="180"/>
      <c r="F396" s="180"/>
    </row>
    <row r="397" spans="4:6" ht="13">
      <c r="D397" s="180"/>
      <c r="E397" s="180"/>
      <c r="F397" s="180"/>
    </row>
    <row r="398" spans="4:6" ht="13">
      <c r="D398" s="180"/>
      <c r="E398" s="180"/>
      <c r="F398" s="180"/>
    </row>
    <row r="399" spans="4:6" ht="13">
      <c r="D399" s="180"/>
      <c r="E399" s="180"/>
      <c r="F399" s="180"/>
    </row>
    <row r="400" spans="4:6" ht="13">
      <c r="D400" s="180"/>
      <c r="E400" s="180"/>
      <c r="F400" s="180"/>
    </row>
    <row r="401" spans="4:6" ht="13">
      <c r="D401" s="180"/>
      <c r="E401" s="180"/>
      <c r="F401" s="180"/>
    </row>
    <row r="402" spans="4:6" ht="13">
      <c r="D402" s="180"/>
      <c r="E402" s="180"/>
      <c r="F402" s="180"/>
    </row>
    <row r="403" spans="4:6" ht="13">
      <c r="D403" s="180"/>
      <c r="E403" s="180"/>
      <c r="F403" s="180"/>
    </row>
    <row r="404" spans="4:6" ht="13">
      <c r="D404" s="180"/>
      <c r="E404" s="180"/>
      <c r="F404" s="180"/>
    </row>
    <row r="405" spans="4:6" ht="13">
      <c r="D405" s="180"/>
      <c r="E405" s="180"/>
      <c r="F405" s="180"/>
    </row>
    <row r="406" spans="4:6" ht="13">
      <c r="D406" s="180"/>
      <c r="E406" s="180"/>
      <c r="F406" s="180"/>
    </row>
    <row r="407" spans="4:6" ht="13">
      <c r="D407" s="180"/>
      <c r="E407" s="180"/>
      <c r="F407" s="180"/>
    </row>
    <row r="408" spans="4:6" ht="13">
      <c r="D408" s="180"/>
      <c r="E408" s="180"/>
      <c r="F408" s="180"/>
    </row>
    <row r="409" spans="4:6" ht="13">
      <c r="D409" s="180"/>
      <c r="E409" s="180"/>
      <c r="F409" s="180"/>
    </row>
    <row r="410" spans="4:6" ht="13">
      <c r="D410" s="180"/>
      <c r="E410" s="180"/>
      <c r="F410" s="180"/>
    </row>
    <row r="411" spans="4:6" ht="13">
      <c r="D411" s="180"/>
      <c r="E411" s="180"/>
      <c r="F411" s="180"/>
    </row>
    <row r="412" spans="4:6" ht="13">
      <c r="D412" s="180"/>
      <c r="E412" s="180"/>
      <c r="F412" s="180"/>
    </row>
    <row r="413" spans="4:6" ht="13">
      <c r="D413" s="180"/>
      <c r="E413" s="180"/>
      <c r="F413" s="180"/>
    </row>
    <row r="414" spans="4:6" ht="13">
      <c r="D414" s="180"/>
      <c r="E414" s="180"/>
      <c r="F414" s="180"/>
    </row>
    <row r="415" spans="4:6" ht="13">
      <c r="D415" s="180"/>
      <c r="E415" s="180"/>
      <c r="F415" s="180"/>
    </row>
    <row r="416" spans="4:6" ht="13">
      <c r="D416" s="180"/>
      <c r="E416" s="180"/>
      <c r="F416" s="180"/>
    </row>
    <row r="417" spans="4:6" ht="13">
      <c r="D417" s="180"/>
      <c r="E417" s="180"/>
      <c r="F417" s="180"/>
    </row>
    <row r="418" spans="4:6" ht="13">
      <c r="D418" s="180"/>
      <c r="E418" s="180"/>
      <c r="F418" s="180"/>
    </row>
    <row r="419" spans="4:6" ht="13">
      <c r="D419" s="180"/>
      <c r="E419" s="180"/>
      <c r="F419" s="180"/>
    </row>
    <row r="420" spans="4:6" ht="13">
      <c r="D420" s="180"/>
      <c r="E420" s="180"/>
      <c r="F420" s="180"/>
    </row>
    <row r="421" spans="4:6" ht="13">
      <c r="D421" s="180"/>
      <c r="E421" s="180"/>
      <c r="F421" s="180"/>
    </row>
    <row r="422" spans="4:6" ht="13">
      <c r="D422" s="180"/>
      <c r="E422" s="180"/>
      <c r="F422" s="180"/>
    </row>
    <row r="423" spans="4:6" ht="13">
      <c r="D423" s="180"/>
      <c r="E423" s="180"/>
      <c r="F423" s="180"/>
    </row>
    <row r="424" spans="4:6" ht="13">
      <c r="D424" s="180"/>
      <c r="E424" s="180"/>
      <c r="F424" s="180"/>
    </row>
    <row r="425" spans="4:6" ht="13">
      <c r="D425" s="180"/>
      <c r="E425" s="180"/>
      <c r="F425" s="180"/>
    </row>
    <row r="426" spans="4:6" ht="13">
      <c r="D426" s="180"/>
      <c r="E426" s="180"/>
      <c r="F426" s="180"/>
    </row>
    <row r="427" spans="4:6" ht="13">
      <c r="D427" s="180"/>
      <c r="E427" s="180"/>
      <c r="F427" s="180"/>
    </row>
    <row r="428" spans="4:6" ht="13">
      <c r="D428" s="180"/>
      <c r="E428" s="180"/>
      <c r="F428" s="180"/>
    </row>
    <row r="429" spans="4:6" ht="13">
      <c r="D429" s="180"/>
      <c r="E429" s="180"/>
      <c r="F429" s="180"/>
    </row>
    <row r="430" spans="4:6" ht="13">
      <c r="D430" s="180"/>
      <c r="E430" s="180"/>
      <c r="F430" s="180"/>
    </row>
    <row r="431" spans="4:6" ht="13">
      <c r="D431" s="180"/>
      <c r="E431" s="180"/>
      <c r="F431" s="180"/>
    </row>
    <row r="432" spans="4:6" ht="13">
      <c r="D432" s="180"/>
      <c r="E432" s="180"/>
      <c r="F432" s="180"/>
    </row>
    <row r="433" spans="4:6" ht="13">
      <c r="D433" s="180"/>
      <c r="E433" s="180"/>
      <c r="F433" s="180"/>
    </row>
    <row r="434" spans="4:6" ht="13">
      <c r="D434" s="180"/>
      <c r="E434" s="180"/>
      <c r="F434" s="180"/>
    </row>
    <row r="435" spans="4:6" ht="13">
      <c r="D435" s="180"/>
      <c r="E435" s="180"/>
      <c r="F435" s="180"/>
    </row>
    <row r="436" spans="4:6" ht="13">
      <c r="D436" s="180"/>
      <c r="E436" s="180"/>
      <c r="F436" s="180"/>
    </row>
    <row r="437" spans="4:6" ht="13">
      <c r="D437" s="180"/>
      <c r="E437" s="180"/>
      <c r="F437" s="180"/>
    </row>
    <row r="438" spans="4:6" ht="13">
      <c r="D438" s="180"/>
      <c r="E438" s="180"/>
      <c r="F438" s="180"/>
    </row>
    <row r="439" spans="4:6" ht="13">
      <c r="D439" s="180"/>
      <c r="E439" s="180"/>
      <c r="F439" s="180"/>
    </row>
    <row r="440" spans="4:6" ht="13">
      <c r="D440" s="180"/>
      <c r="E440" s="180"/>
      <c r="F440" s="180"/>
    </row>
    <row r="441" spans="4:6" ht="13">
      <c r="D441" s="180"/>
      <c r="E441" s="180"/>
      <c r="F441" s="180"/>
    </row>
    <row r="442" spans="4:6" ht="13">
      <c r="D442" s="180"/>
      <c r="E442" s="180"/>
      <c r="F442" s="180"/>
    </row>
    <row r="443" spans="4:6" ht="13">
      <c r="D443" s="180"/>
      <c r="E443" s="180"/>
      <c r="F443" s="180"/>
    </row>
    <row r="444" spans="4:6" ht="13">
      <c r="D444" s="180"/>
      <c r="E444" s="180"/>
      <c r="F444" s="180"/>
    </row>
    <row r="445" spans="4:6" ht="13">
      <c r="D445" s="180"/>
      <c r="E445" s="180"/>
      <c r="F445" s="180"/>
    </row>
    <row r="446" spans="4:6" ht="13">
      <c r="D446" s="180"/>
      <c r="E446" s="180"/>
      <c r="F446" s="180"/>
    </row>
    <row r="447" spans="4:6" ht="13">
      <c r="D447" s="180"/>
      <c r="E447" s="180"/>
      <c r="F447" s="180"/>
    </row>
    <row r="448" spans="4:6" ht="13">
      <c r="D448" s="180"/>
      <c r="E448" s="180"/>
      <c r="F448" s="180"/>
    </row>
    <row r="449" spans="4:6" ht="13">
      <c r="D449" s="180"/>
      <c r="E449" s="180"/>
      <c r="F449" s="180"/>
    </row>
    <row r="450" spans="4:6" ht="13">
      <c r="D450" s="180"/>
      <c r="E450" s="180"/>
      <c r="F450" s="180"/>
    </row>
    <row r="451" spans="4:6" ht="13">
      <c r="D451" s="180"/>
      <c r="E451" s="180"/>
      <c r="F451" s="180"/>
    </row>
    <row r="452" spans="4:6" ht="13">
      <c r="D452" s="180"/>
      <c r="E452" s="180"/>
      <c r="F452" s="180"/>
    </row>
    <row r="453" spans="4:6" ht="13">
      <c r="D453" s="180"/>
      <c r="E453" s="180"/>
      <c r="F453" s="180"/>
    </row>
    <row r="454" spans="4:6" ht="13">
      <c r="D454" s="180"/>
      <c r="E454" s="180"/>
      <c r="F454" s="180"/>
    </row>
    <row r="455" spans="4:6" ht="13">
      <c r="D455" s="180"/>
      <c r="E455" s="180"/>
      <c r="F455" s="180"/>
    </row>
    <row r="456" spans="4:6" ht="13">
      <c r="D456" s="180"/>
      <c r="E456" s="180"/>
      <c r="F456" s="180"/>
    </row>
    <row r="457" spans="4:6" ht="13">
      <c r="D457" s="180"/>
      <c r="E457" s="180"/>
      <c r="F457" s="180"/>
    </row>
    <row r="458" spans="4:6" ht="13">
      <c r="D458" s="180"/>
      <c r="E458" s="180"/>
      <c r="F458" s="180"/>
    </row>
    <row r="459" spans="4:6" ht="13">
      <c r="D459" s="180"/>
      <c r="E459" s="180"/>
      <c r="F459" s="180"/>
    </row>
    <row r="460" spans="4:6" ht="13">
      <c r="D460" s="180"/>
      <c r="E460" s="180"/>
      <c r="F460" s="180"/>
    </row>
    <row r="461" spans="4:6" ht="13">
      <c r="D461" s="180"/>
      <c r="E461" s="180"/>
      <c r="F461" s="180"/>
    </row>
    <row r="462" spans="4:6" ht="13">
      <c r="D462" s="180"/>
      <c r="E462" s="180"/>
      <c r="F462" s="180"/>
    </row>
    <row r="463" spans="4:6" ht="13">
      <c r="D463" s="180"/>
      <c r="E463" s="180"/>
      <c r="F463" s="180"/>
    </row>
    <row r="464" spans="4:6" ht="13">
      <c r="D464" s="180"/>
      <c r="E464" s="180"/>
      <c r="F464" s="180"/>
    </row>
    <row r="465" spans="4:6" ht="13">
      <c r="D465" s="180"/>
      <c r="E465" s="180"/>
      <c r="F465" s="180"/>
    </row>
    <row r="466" spans="4:6" ht="13">
      <c r="D466" s="180"/>
      <c r="E466" s="180"/>
      <c r="F466" s="180"/>
    </row>
    <row r="467" spans="4:6" ht="13">
      <c r="D467" s="180"/>
      <c r="E467" s="180"/>
      <c r="F467" s="180"/>
    </row>
    <row r="468" spans="4:6" ht="13">
      <c r="D468" s="180"/>
      <c r="E468" s="180"/>
      <c r="F468" s="180"/>
    </row>
    <row r="469" spans="4:6" ht="13">
      <c r="D469" s="180"/>
      <c r="E469" s="180"/>
      <c r="F469" s="180"/>
    </row>
    <row r="470" spans="4:6" ht="13">
      <c r="D470" s="180"/>
      <c r="E470" s="180"/>
      <c r="F470" s="180"/>
    </row>
    <row r="471" spans="4:6" ht="13">
      <c r="D471" s="180"/>
      <c r="E471" s="180"/>
      <c r="F471" s="180"/>
    </row>
    <row r="472" spans="4:6" ht="13">
      <c r="D472" s="180"/>
      <c r="E472" s="180"/>
      <c r="F472" s="180"/>
    </row>
    <row r="473" spans="4:6" ht="13">
      <c r="D473" s="180"/>
      <c r="E473" s="180"/>
      <c r="F473" s="180"/>
    </row>
    <row r="474" spans="4:6" ht="13">
      <c r="D474" s="180"/>
      <c r="E474" s="180"/>
      <c r="F474" s="180"/>
    </row>
    <row r="475" spans="4:6" ht="13">
      <c r="D475" s="180"/>
      <c r="E475" s="180"/>
      <c r="F475" s="180"/>
    </row>
    <row r="476" spans="4:6" ht="13">
      <c r="D476" s="180"/>
      <c r="E476" s="180"/>
      <c r="F476" s="180"/>
    </row>
    <row r="477" spans="4:6" ht="13">
      <c r="D477" s="180"/>
      <c r="E477" s="180"/>
      <c r="F477" s="180"/>
    </row>
    <row r="478" spans="4:6" ht="13">
      <c r="D478" s="180"/>
      <c r="E478" s="180"/>
      <c r="F478" s="180"/>
    </row>
    <row r="479" spans="4:6" ht="13">
      <c r="D479" s="180"/>
      <c r="E479" s="180"/>
      <c r="F479" s="180"/>
    </row>
    <row r="480" spans="4:6" ht="13">
      <c r="D480" s="180"/>
      <c r="E480" s="180"/>
      <c r="F480" s="180"/>
    </row>
    <row r="481" spans="4:6" ht="13">
      <c r="D481" s="180"/>
      <c r="E481" s="180"/>
      <c r="F481" s="180"/>
    </row>
    <row r="482" spans="4:6" ht="13">
      <c r="D482" s="180"/>
      <c r="E482" s="180"/>
      <c r="F482" s="180"/>
    </row>
    <row r="483" spans="4:6" ht="13">
      <c r="D483" s="180"/>
      <c r="E483" s="180"/>
      <c r="F483" s="180"/>
    </row>
    <row r="484" spans="4:6" ht="13">
      <c r="D484" s="180"/>
      <c r="E484" s="180"/>
      <c r="F484" s="180"/>
    </row>
    <row r="485" spans="4:6" ht="13">
      <c r="D485" s="180"/>
      <c r="E485" s="180"/>
      <c r="F485" s="180"/>
    </row>
    <row r="486" spans="4:6" ht="13">
      <c r="D486" s="180"/>
      <c r="E486" s="180"/>
      <c r="F486" s="180"/>
    </row>
    <row r="487" spans="4:6" ht="13">
      <c r="D487" s="180"/>
      <c r="E487" s="180"/>
      <c r="F487" s="180"/>
    </row>
    <row r="488" spans="4:6" ht="13">
      <c r="D488" s="180"/>
      <c r="E488" s="180"/>
      <c r="F488" s="180"/>
    </row>
    <row r="489" spans="4:6" ht="13">
      <c r="D489" s="180"/>
      <c r="E489" s="180"/>
      <c r="F489" s="180"/>
    </row>
    <row r="490" spans="4:6" ht="13">
      <c r="D490" s="180"/>
      <c r="E490" s="180"/>
      <c r="F490" s="180"/>
    </row>
    <row r="491" spans="4:6" ht="13">
      <c r="D491" s="180"/>
      <c r="E491" s="180"/>
      <c r="F491" s="180"/>
    </row>
    <row r="492" spans="4:6" ht="13">
      <c r="D492" s="180"/>
      <c r="E492" s="180"/>
      <c r="F492" s="180"/>
    </row>
    <row r="493" spans="4:6" ht="13">
      <c r="D493" s="180"/>
      <c r="E493" s="180"/>
      <c r="F493" s="180"/>
    </row>
    <row r="494" spans="4:6" ht="13">
      <c r="D494" s="180"/>
      <c r="E494" s="180"/>
      <c r="F494" s="180"/>
    </row>
    <row r="495" spans="4:6" ht="13">
      <c r="D495" s="180"/>
      <c r="E495" s="180"/>
      <c r="F495" s="180"/>
    </row>
    <row r="496" spans="4:6" ht="13">
      <c r="D496" s="180"/>
      <c r="E496" s="180"/>
      <c r="F496" s="180"/>
    </row>
    <row r="497" spans="4:6" ht="13">
      <c r="D497" s="180"/>
      <c r="E497" s="180"/>
      <c r="F497" s="180"/>
    </row>
    <row r="498" spans="4:6" ht="13">
      <c r="D498" s="180"/>
      <c r="E498" s="180"/>
      <c r="F498" s="180"/>
    </row>
    <row r="499" spans="4:6" ht="13">
      <c r="D499" s="180"/>
      <c r="E499" s="180"/>
      <c r="F499" s="180"/>
    </row>
    <row r="500" spans="4:6" ht="13">
      <c r="D500" s="180"/>
      <c r="E500" s="180"/>
      <c r="F500" s="180"/>
    </row>
    <row r="501" spans="4:6" ht="13">
      <c r="D501" s="180"/>
      <c r="E501" s="180"/>
      <c r="F501" s="180"/>
    </row>
    <row r="502" spans="4:6" ht="13">
      <c r="D502" s="180"/>
      <c r="E502" s="180"/>
      <c r="F502" s="180"/>
    </row>
    <row r="503" spans="4:6" ht="13">
      <c r="D503" s="180"/>
      <c r="E503" s="180"/>
      <c r="F503" s="180"/>
    </row>
    <row r="504" spans="4:6" ht="13">
      <c r="D504" s="180"/>
      <c r="E504" s="180"/>
      <c r="F504" s="180"/>
    </row>
    <row r="505" spans="4:6" ht="13">
      <c r="D505" s="180"/>
      <c r="E505" s="180"/>
      <c r="F505" s="180"/>
    </row>
    <row r="506" spans="4:6" ht="13">
      <c r="D506" s="180"/>
      <c r="E506" s="180"/>
      <c r="F506" s="180"/>
    </row>
    <row r="507" spans="4:6" ht="13">
      <c r="D507" s="180"/>
      <c r="E507" s="180"/>
      <c r="F507" s="180"/>
    </row>
    <row r="508" spans="4:6" ht="13">
      <c r="D508" s="180"/>
      <c r="E508" s="180"/>
      <c r="F508" s="180"/>
    </row>
    <row r="509" spans="4:6" ht="13">
      <c r="D509" s="180"/>
      <c r="E509" s="180"/>
      <c r="F509" s="180"/>
    </row>
    <row r="510" spans="4:6" ht="13">
      <c r="D510" s="180"/>
      <c r="E510" s="180"/>
      <c r="F510" s="180"/>
    </row>
    <row r="511" spans="4:6" ht="13">
      <c r="D511" s="180"/>
      <c r="E511" s="180"/>
      <c r="F511" s="180"/>
    </row>
    <row r="512" spans="4:6" ht="13">
      <c r="D512" s="180"/>
      <c r="E512" s="180"/>
      <c r="F512" s="180"/>
    </row>
    <row r="513" spans="4:6" ht="13">
      <c r="D513" s="180"/>
      <c r="E513" s="180"/>
      <c r="F513" s="180"/>
    </row>
    <row r="514" spans="4:6" ht="13">
      <c r="D514" s="180"/>
      <c r="E514" s="180"/>
      <c r="F514" s="180"/>
    </row>
    <row r="515" spans="4:6" ht="13">
      <c r="D515" s="180"/>
      <c r="E515" s="180"/>
      <c r="F515" s="180"/>
    </row>
    <row r="516" spans="4:6" ht="13">
      <c r="D516" s="180"/>
      <c r="E516" s="180"/>
      <c r="F516" s="180"/>
    </row>
    <row r="517" spans="4:6" ht="13">
      <c r="D517" s="180"/>
      <c r="E517" s="180"/>
      <c r="F517" s="180"/>
    </row>
    <row r="518" spans="4:6" ht="13">
      <c r="D518" s="180"/>
      <c r="E518" s="180"/>
      <c r="F518" s="180"/>
    </row>
    <row r="519" spans="4:6" ht="13">
      <c r="D519" s="180"/>
      <c r="E519" s="180"/>
      <c r="F519" s="180"/>
    </row>
    <row r="520" spans="4:6" ht="13">
      <c r="D520" s="180"/>
      <c r="E520" s="180"/>
      <c r="F520" s="180"/>
    </row>
    <row r="521" spans="4:6" ht="13">
      <c r="D521" s="180"/>
      <c r="E521" s="180"/>
      <c r="F521" s="180"/>
    </row>
    <row r="522" spans="4:6" ht="13">
      <c r="D522" s="180"/>
      <c r="E522" s="180"/>
      <c r="F522" s="180"/>
    </row>
    <row r="523" spans="4:6" ht="13">
      <c r="D523" s="180"/>
      <c r="E523" s="180"/>
      <c r="F523" s="180"/>
    </row>
    <row r="524" spans="4:6" ht="13">
      <c r="D524" s="180"/>
      <c r="E524" s="180"/>
      <c r="F524" s="180"/>
    </row>
    <row r="525" spans="4:6" ht="13">
      <c r="D525" s="180"/>
      <c r="E525" s="180"/>
      <c r="F525" s="180"/>
    </row>
    <row r="526" spans="4:6" ht="13">
      <c r="D526" s="180"/>
      <c r="E526" s="180"/>
      <c r="F526" s="180"/>
    </row>
    <row r="527" spans="4:6" ht="13">
      <c r="D527" s="180"/>
      <c r="E527" s="180"/>
      <c r="F527" s="180"/>
    </row>
    <row r="528" spans="4:6" ht="13">
      <c r="D528" s="180"/>
      <c r="E528" s="180"/>
      <c r="F528" s="180"/>
    </row>
    <row r="529" spans="4:6" ht="13">
      <c r="D529" s="180"/>
      <c r="E529" s="180"/>
      <c r="F529" s="180"/>
    </row>
    <row r="530" spans="4:6" ht="13">
      <c r="D530" s="180"/>
      <c r="E530" s="180"/>
      <c r="F530" s="180"/>
    </row>
    <row r="531" spans="4:6" ht="13">
      <c r="D531" s="180"/>
      <c r="E531" s="180"/>
      <c r="F531" s="180"/>
    </row>
    <row r="532" spans="4:6" ht="13">
      <c r="D532" s="180"/>
      <c r="E532" s="180"/>
      <c r="F532" s="180"/>
    </row>
    <row r="533" spans="4:6" ht="13">
      <c r="D533" s="180"/>
      <c r="E533" s="180"/>
      <c r="F533" s="180"/>
    </row>
    <row r="534" spans="4:6" ht="13">
      <c r="D534" s="180"/>
      <c r="E534" s="180"/>
      <c r="F534" s="180"/>
    </row>
    <row r="535" spans="4:6" ht="13">
      <c r="D535" s="180"/>
      <c r="E535" s="180"/>
      <c r="F535" s="180"/>
    </row>
    <row r="536" spans="4:6" ht="13">
      <c r="D536" s="180"/>
      <c r="E536" s="180"/>
      <c r="F536" s="180"/>
    </row>
    <row r="537" spans="4:6" ht="13">
      <c r="D537" s="180"/>
      <c r="E537" s="180"/>
      <c r="F537" s="180"/>
    </row>
    <row r="538" spans="4:6" ht="13">
      <c r="D538" s="180"/>
      <c r="E538" s="180"/>
      <c r="F538" s="180"/>
    </row>
    <row r="539" spans="4:6" ht="13">
      <c r="D539" s="180"/>
      <c r="E539" s="180"/>
      <c r="F539" s="180"/>
    </row>
    <row r="540" spans="4:6" ht="13">
      <c r="D540" s="180"/>
      <c r="E540" s="180"/>
      <c r="F540" s="180"/>
    </row>
    <row r="541" spans="4:6" ht="13">
      <c r="D541" s="180"/>
      <c r="E541" s="180"/>
      <c r="F541" s="180"/>
    </row>
    <row r="542" spans="4:6" ht="13">
      <c r="D542" s="180"/>
      <c r="E542" s="180"/>
      <c r="F542" s="180"/>
    </row>
    <row r="543" spans="4:6" ht="13">
      <c r="D543" s="180"/>
      <c r="E543" s="180"/>
      <c r="F543" s="180"/>
    </row>
    <row r="544" spans="4:6" ht="13">
      <c r="D544" s="180"/>
      <c r="E544" s="180"/>
      <c r="F544" s="180"/>
    </row>
    <row r="545" spans="4:6" ht="13">
      <c r="D545" s="180"/>
      <c r="E545" s="180"/>
      <c r="F545" s="180"/>
    </row>
    <row r="546" spans="4:6" ht="13">
      <c r="D546" s="180"/>
      <c r="E546" s="180"/>
      <c r="F546" s="180"/>
    </row>
    <row r="547" spans="4:6" ht="13">
      <c r="D547" s="180"/>
      <c r="E547" s="180"/>
      <c r="F547" s="180"/>
    </row>
    <row r="548" spans="4:6" ht="13">
      <c r="D548" s="180"/>
      <c r="E548" s="180"/>
      <c r="F548" s="180"/>
    </row>
    <row r="549" spans="4:6" ht="13">
      <c r="D549" s="180"/>
      <c r="E549" s="180"/>
      <c r="F549" s="180"/>
    </row>
    <row r="550" spans="4:6" ht="13">
      <c r="D550" s="180"/>
      <c r="E550" s="180"/>
      <c r="F550" s="180"/>
    </row>
    <row r="551" spans="4:6" ht="13">
      <c r="D551" s="180"/>
      <c r="E551" s="180"/>
      <c r="F551" s="180"/>
    </row>
    <row r="552" spans="4:6" ht="13">
      <c r="D552" s="180"/>
      <c r="E552" s="180"/>
      <c r="F552" s="180"/>
    </row>
    <row r="553" spans="4:6" ht="13">
      <c r="D553" s="180"/>
      <c r="E553" s="180"/>
      <c r="F553" s="180"/>
    </row>
    <row r="554" spans="4:6" ht="13">
      <c r="D554" s="180"/>
      <c r="E554" s="180"/>
      <c r="F554" s="180"/>
    </row>
    <row r="555" spans="4:6" ht="13">
      <c r="D555" s="180"/>
      <c r="E555" s="180"/>
      <c r="F555" s="180"/>
    </row>
    <row r="556" spans="4:6" ht="13">
      <c r="D556" s="180"/>
      <c r="E556" s="180"/>
      <c r="F556" s="180"/>
    </row>
    <row r="557" spans="4:6" ht="13">
      <c r="D557" s="180"/>
      <c r="E557" s="180"/>
      <c r="F557" s="180"/>
    </row>
    <row r="558" spans="4:6" ht="13">
      <c r="D558" s="180"/>
      <c r="E558" s="180"/>
      <c r="F558" s="180"/>
    </row>
    <row r="559" spans="4:6" ht="13">
      <c r="D559" s="180"/>
      <c r="E559" s="180"/>
      <c r="F559" s="180"/>
    </row>
    <row r="560" spans="4:6" ht="13">
      <c r="D560" s="180"/>
      <c r="E560" s="180"/>
      <c r="F560" s="180"/>
    </row>
    <row r="561" spans="4:6" ht="13">
      <c r="D561" s="180"/>
      <c r="E561" s="180"/>
      <c r="F561" s="180"/>
    </row>
    <row r="562" spans="4:6" ht="13">
      <c r="D562" s="180"/>
      <c r="E562" s="180"/>
      <c r="F562" s="180"/>
    </row>
    <row r="563" spans="4:6" ht="13">
      <c r="D563" s="180"/>
      <c r="E563" s="180"/>
      <c r="F563" s="180"/>
    </row>
    <row r="564" spans="4:6" ht="13">
      <c r="D564" s="180"/>
      <c r="E564" s="180"/>
      <c r="F564" s="180"/>
    </row>
    <row r="565" spans="4:6" ht="13">
      <c r="D565" s="180"/>
      <c r="E565" s="180"/>
      <c r="F565" s="180"/>
    </row>
    <row r="566" spans="4:6" ht="13">
      <c r="D566" s="180"/>
      <c r="E566" s="180"/>
      <c r="F566" s="180"/>
    </row>
    <row r="567" spans="4:6" ht="13">
      <c r="D567" s="180"/>
      <c r="E567" s="180"/>
      <c r="F567" s="180"/>
    </row>
    <row r="568" spans="4:6" ht="13">
      <c r="D568" s="180"/>
      <c r="E568" s="180"/>
      <c r="F568" s="180"/>
    </row>
    <row r="569" spans="4:6" ht="13">
      <c r="D569" s="180"/>
      <c r="E569" s="180"/>
      <c r="F569" s="180"/>
    </row>
    <row r="570" spans="4:6" ht="13">
      <c r="D570" s="180"/>
      <c r="E570" s="180"/>
      <c r="F570" s="180"/>
    </row>
    <row r="571" spans="4:6" ht="13">
      <c r="D571" s="180"/>
      <c r="E571" s="180"/>
      <c r="F571" s="180"/>
    </row>
    <row r="572" spans="4:6" ht="13">
      <c r="D572" s="180"/>
      <c r="E572" s="180"/>
      <c r="F572" s="180"/>
    </row>
    <row r="573" spans="4:6" ht="13">
      <c r="D573" s="180"/>
      <c r="E573" s="180"/>
      <c r="F573" s="180"/>
    </row>
    <row r="574" spans="4:6" ht="13">
      <c r="D574" s="180"/>
      <c r="E574" s="180"/>
      <c r="F574" s="180"/>
    </row>
    <row r="575" spans="4:6" ht="13">
      <c r="D575" s="180"/>
      <c r="E575" s="180"/>
      <c r="F575" s="180"/>
    </row>
    <row r="576" spans="4:6" ht="13">
      <c r="D576" s="180"/>
      <c r="E576" s="180"/>
      <c r="F576" s="180"/>
    </row>
    <row r="577" spans="4:6" ht="13">
      <c r="D577" s="180"/>
      <c r="E577" s="180"/>
      <c r="F577" s="180"/>
    </row>
    <row r="578" spans="4:6" ht="13">
      <c r="D578" s="180"/>
      <c r="E578" s="180"/>
      <c r="F578" s="180"/>
    </row>
    <row r="579" spans="4:6" ht="13">
      <c r="D579" s="180"/>
      <c r="E579" s="180"/>
      <c r="F579" s="180"/>
    </row>
    <row r="580" spans="4:6" ht="13">
      <c r="D580" s="180"/>
      <c r="E580" s="180"/>
      <c r="F580" s="180"/>
    </row>
    <row r="581" spans="4:6" ht="13">
      <c r="D581" s="180"/>
      <c r="E581" s="180"/>
      <c r="F581" s="180"/>
    </row>
    <row r="582" spans="4:6" ht="13">
      <c r="D582" s="180"/>
      <c r="E582" s="180"/>
      <c r="F582" s="180"/>
    </row>
    <row r="583" spans="4:6" ht="13">
      <c r="D583" s="180"/>
      <c r="E583" s="180"/>
      <c r="F583" s="180"/>
    </row>
    <row r="584" spans="4:6" ht="13">
      <c r="D584" s="180"/>
      <c r="E584" s="180"/>
      <c r="F584" s="180"/>
    </row>
    <row r="585" spans="4:6" ht="13">
      <c r="D585" s="180"/>
      <c r="E585" s="180"/>
      <c r="F585" s="180"/>
    </row>
    <row r="586" spans="4:6" ht="13">
      <c r="D586" s="180"/>
      <c r="E586" s="180"/>
      <c r="F586" s="180"/>
    </row>
    <row r="587" spans="4:6" ht="13">
      <c r="D587" s="180"/>
      <c r="E587" s="180"/>
      <c r="F587" s="180"/>
    </row>
    <row r="588" spans="4:6" ht="13">
      <c r="D588" s="180"/>
      <c r="E588" s="180"/>
      <c r="F588" s="180"/>
    </row>
    <row r="589" spans="4:6" ht="13">
      <c r="D589" s="180"/>
      <c r="E589" s="180"/>
      <c r="F589" s="180"/>
    </row>
    <row r="590" spans="4:6" ht="13">
      <c r="D590" s="180"/>
      <c r="E590" s="180"/>
      <c r="F590" s="180"/>
    </row>
    <row r="591" spans="4:6" ht="13">
      <c r="D591" s="180"/>
      <c r="E591" s="180"/>
      <c r="F591" s="180"/>
    </row>
    <row r="592" spans="4:6" ht="13">
      <c r="D592" s="180"/>
      <c r="E592" s="180"/>
      <c r="F592" s="180"/>
    </row>
    <row r="593" spans="4:6" ht="13">
      <c r="D593" s="180"/>
      <c r="E593" s="180"/>
      <c r="F593" s="180"/>
    </row>
    <row r="594" spans="4:6" ht="13">
      <c r="D594" s="180"/>
      <c r="E594" s="180"/>
      <c r="F594" s="180"/>
    </row>
    <row r="595" spans="4:6" ht="13">
      <c r="D595" s="180"/>
      <c r="E595" s="180"/>
      <c r="F595" s="180"/>
    </row>
    <row r="596" spans="4:6" ht="13">
      <c r="D596" s="180"/>
      <c r="E596" s="180"/>
      <c r="F596" s="180"/>
    </row>
    <row r="597" spans="4:6" ht="13">
      <c r="D597" s="180"/>
      <c r="E597" s="180"/>
      <c r="F597" s="180"/>
    </row>
    <row r="598" spans="4:6" ht="13">
      <c r="D598" s="180"/>
      <c r="E598" s="180"/>
      <c r="F598" s="180"/>
    </row>
    <row r="599" spans="4:6" ht="13">
      <c r="D599" s="180"/>
      <c r="E599" s="180"/>
      <c r="F599" s="180"/>
    </row>
    <row r="600" spans="4:6" ht="13">
      <c r="D600" s="180"/>
      <c r="E600" s="180"/>
      <c r="F600" s="180"/>
    </row>
    <row r="601" spans="4:6" ht="13">
      <c r="D601" s="180"/>
      <c r="E601" s="180"/>
      <c r="F601" s="180"/>
    </row>
    <row r="602" spans="4:6" ht="13">
      <c r="D602" s="180"/>
      <c r="E602" s="180"/>
      <c r="F602" s="180"/>
    </row>
    <row r="603" spans="4:6" ht="13">
      <c r="D603" s="180"/>
      <c r="E603" s="180"/>
      <c r="F603" s="180"/>
    </row>
    <row r="604" spans="4:6" ht="13">
      <c r="D604" s="180"/>
      <c r="E604" s="180"/>
      <c r="F604" s="180"/>
    </row>
    <row r="605" spans="4:6" ht="13">
      <c r="D605" s="180"/>
      <c r="E605" s="180"/>
      <c r="F605" s="180"/>
    </row>
    <row r="606" spans="4:6" ht="13">
      <c r="D606" s="180"/>
      <c r="E606" s="180"/>
      <c r="F606" s="180"/>
    </row>
    <row r="607" spans="4:6" ht="13">
      <c r="D607" s="180"/>
      <c r="E607" s="180"/>
      <c r="F607" s="180"/>
    </row>
    <row r="608" spans="4:6" ht="13">
      <c r="D608" s="180"/>
      <c r="E608" s="180"/>
      <c r="F608" s="180"/>
    </row>
    <row r="609" spans="4:6" ht="13">
      <c r="D609" s="180"/>
      <c r="E609" s="180"/>
      <c r="F609" s="180"/>
    </row>
    <row r="610" spans="4:6" ht="13">
      <c r="D610" s="180"/>
      <c r="E610" s="180"/>
      <c r="F610" s="180"/>
    </row>
    <row r="611" spans="4:6" ht="13">
      <c r="D611" s="180"/>
      <c r="E611" s="180"/>
      <c r="F611" s="180"/>
    </row>
    <row r="612" spans="4:6" ht="13">
      <c r="D612" s="180"/>
      <c r="E612" s="180"/>
      <c r="F612" s="180"/>
    </row>
    <row r="613" spans="4:6" ht="13">
      <c r="D613" s="180"/>
      <c r="E613" s="180"/>
      <c r="F613" s="180"/>
    </row>
    <row r="614" spans="4:6" ht="13">
      <c r="D614" s="180"/>
      <c r="E614" s="180"/>
      <c r="F614" s="180"/>
    </row>
    <row r="615" spans="4:6" ht="13">
      <c r="D615" s="180"/>
      <c r="E615" s="180"/>
      <c r="F615" s="180"/>
    </row>
    <row r="616" spans="4:6" ht="13">
      <c r="D616" s="180"/>
      <c r="E616" s="180"/>
      <c r="F616" s="180"/>
    </row>
    <row r="617" spans="4:6" ht="13">
      <c r="D617" s="180"/>
      <c r="E617" s="180"/>
      <c r="F617" s="180"/>
    </row>
    <row r="618" spans="4:6" ht="13">
      <c r="D618" s="180"/>
      <c r="E618" s="180"/>
      <c r="F618" s="180"/>
    </row>
    <row r="619" spans="4:6" ht="13">
      <c r="D619" s="180"/>
      <c r="E619" s="180"/>
      <c r="F619" s="180"/>
    </row>
    <row r="620" spans="4:6" ht="13">
      <c r="D620" s="180"/>
      <c r="E620" s="180"/>
      <c r="F620" s="180"/>
    </row>
    <row r="621" spans="4:6" ht="13">
      <c r="D621" s="180"/>
      <c r="E621" s="180"/>
      <c r="F621" s="180"/>
    </row>
    <row r="622" spans="4:6" ht="13">
      <c r="D622" s="180"/>
      <c r="E622" s="180"/>
      <c r="F622" s="180"/>
    </row>
    <row r="623" spans="4:6" ht="13">
      <c r="D623" s="180"/>
      <c r="E623" s="180"/>
      <c r="F623" s="180"/>
    </row>
    <row r="624" spans="4:6" ht="13">
      <c r="D624" s="180"/>
      <c r="E624" s="180"/>
      <c r="F624" s="180"/>
    </row>
    <row r="625" spans="4:6" ht="13">
      <c r="D625" s="180"/>
      <c r="E625" s="180"/>
      <c r="F625" s="180"/>
    </row>
    <row r="626" spans="4:6" ht="13">
      <c r="D626" s="180"/>
      <c r="E626" s="180"/>
      <c r="F626" s="180"/>
    </row>
    <row r="627" spans="4:6" ht="13">
      <c r="D627" s="180"/>
      <c r="E627" s="180"/>
      <c r="F627" s="180"/>
    </row>
    <row r="628" spans="4:6" ht="13">
      <c r="D628" s="180"/>
      <c r="E628" s="180"/>
      <c r="F628" s="180"/>
    </row>
    <row r="629" spans="4:6" ht="13">
      <c r="D629" s="180"/>
      <c r="E629" s="180"/>
      <c r="F629" s="180"/>
    </row>
    <row r="630" spans="4:6" ht="13">
      <c r="D630" s="180"/>
      <c r="E630" s="180"/>
      <c r="F630" s="180"/>
    </row>
    <row r="631" spans="4:6" ht="13">
      <c r="D631" s="180"/>
      <c r="E631" s="180"/>
      <c r="F631" s="180"/>
    </row>
    <row r="632" spans="4:6" ht="13">
      <c r="D632" s="180"/>
      <c r="E632" s="180"/>
      <c r="F632" s="180"/>
    </row>
    <row r="633" spans="4:6" ht="13">
      <c r="D633" s="180"/>
      <c r="E633" s="180"/>
      <c r="F633" s="180"/>
    </row>
    <row r="634" spans="4:6" ht="13">
      <c r="D634" s="180"/>
      <c r="E634" s="180"/>
      <c r="F634" s="180"/>
    </row>
    <row r="635" spans="4:6" ht="13">
      <c r="D635" s="180"/>
      <c r="E635" s="180"/>
      <c r="F635" s="180"/>
    </row>
    <row r="636" spans="4:6" ht="13">
      <c r="D636" s="180"/>
      <c r="E636" s="180"/>
      <c r="F636" s="180"/>
    </row>
    <row r="637" spans="4:6" ht="13">
      <c r="D637" s="180"/>
      <c r="E637" s="180"/>
      <c r="F637" s="180"/>
    </row>
    <row r="638" spans="4:6" ht="13">
      <c r="D638" s="180"/>
      <c r="E638" s="180"/>
      <c r="F638" s="180"/>
    </row>
    <row r="639" spans="4:6" ht="13">
      <c r="D639" s="180"/>
      <c r="E639" s="180"/>
      <c r="F639" s="180"/>
    </row>
    <row r="640" spans="4:6" ht="13">
      <c r="D640" s="180"/>
      <c r="E640" s="180"/>
      <c r="F640" s="180"/>
    </row>
    <row r="641" spans="4:6" ht="13">
      <c r="D641" s="180"/>
      <c r="E641" s="180"/>
      <c r="F641" s="180"/>
    </row>
    <row r="642" spans="4:6" ht="13">
      <c r="D642" s="180"/>
      <c r="E642" s="180"/>
      <c r="F642" s="180"/>
    </row>
    <row r="643" spans="4:6" ht="13">
      <c r="D643" s="180"/>
      <c r="E643" s="180"/>
      <c r="F643" s="180"/>
    </row>
    <row r="644" spans="4:6" ht="13">
      <c r="D644" s="180"/>
      <c r="E644" s="180"/>
      <c r="F644" s="180"/>
    </row>
    <row r="645" spans="4:6" ht="13">
      <c r="D645" s="180"/>
      <c r="E645" s="180"/>
      <c r="F645" s="180"/>
    </row>
    <row r="646" spans="4:6" ht="13">
      <c r="D646" s="180"/>
      <c r="E646" s="180"/>
      <c r="F646" s="180"/>
    </row>
    <row r="647" spans="4:6" ht="13">
      <c r="D647" s="180"/>
      <c r="E647" s="180"/>
      <c r="F647" s="180"/>
    </row>
    <row r="648" spans="4:6" ht="13">
      <c r="D648" s="180"/>
      <c r="E648" s="180"/>
      <c r="F648" s="180"/>
    </row>
    <row r="649" spans="4:6" ht="13">
      <c r="D649" s="180"/>
      <c r="E649" s="180"/>
      <c r="F649" s="180"/>
    </row>
    <row r="650" spans="4:6" ht="13">
      <c r="D650" s="180"/>
      <c r="E650" s="180"/>
      <c r="F650" s="180"/>
    </row>
    <row r="651" spans="4:6" ht="13">
      <c r="D651" s="180"/>
      <c r="E651" s="180"/>
      <c r="F651" s="180"/>
    </row>
    <row r="652" spans="4:6" ht="13">
      <c r="D652" s="180"/>
      <c r="E652" s="180"/>
      <c r="F652" s="180"/>
    </row>
    <row r="653" spans="4:6" ht="13">
      <c r="D653" s="180"/>
      <c r="E653" s="180"/>
      <c r="F653" s="180"/>
    </row>
    <row r="654" spans="4:6" ht="13">
      <c r="D654" s="180"/>
      <c r="E654" s="180"/>
      <c r="F654" s="180"/>
    </row>
    <row r="655" spans="4:6" ht="13">
      <c r="D655" s="180"/>
      <c r="E655" s="180"/>
      <c r="F655" s="180"/>
    </row>
    <row r="656" spans="4:6" ht="13">
      <c r="D656" s="180"/>
      <c r="E656" s="180"/>
      <c r="F656" s="180"/>
    </row>
    <row r="657" spans="4:6" ht="13">
      <c r="D657" s="180"/>
      <c r="E657" s="180"/>
      <c r="F657" s="180"/>
    </row>
    <row r="658" spans="4:6" ht="13">
      <c r="D658" s="180"/>
      <c r="E658" s="180"/>
      <c r="F658" s="180"/>
    </row>
    <row r="659" spans="4:6" ht="13">
      <c r="D659" s="180"/>
      <c r="E659" s="180"/>
      <c r="F659" s="180"/>
    </row>
    <row r="660" spans="4:6" ht="13">
      <c r="D660" s="180"/>
      <c r="E660" s="180"/>
      <c r="F660" s="180"/>
    </row>
    <row r="661" spans="4:6" ht="13">
      <c r="D661" s="180"/>
      <c r="E661" s="180"/>
      <c r="F661" s="180"/>
    </row>
    <row r="662" spans="4:6" ht="13">
      <c r="D662" s="180"/>
      <c r="E662" s="180"/>
      <c r="F662" s="180"/>
    </row>
    <row r="663" spans="4:6" ht="13">
      <c r="D663" s="180"/>
      <c r="E663" s="180"/>
      <c r="F663" s="180"/>
    </row>
    <row r="664" spans="4:6" ht="13">
      <c r="D664" s="180"/>
      <c r="E664" s="180"/>
      <c r="F664" s="180"/>
    </row>
    <row r="665" spans="4:6" ht="13">
      <c r="D665" s="180"/>
      <c r="E665" s="180"/>
      <c r="F665" s="180"/>
    </row>
    <row r="666" spans="4:6" ht="13">
      <c r="D666" s="180"/>
      <c r="E666" s="180"/>
      <c r="F666" s="180"/>
    </row>
    <row r="667" spans="4:6" ht="13">
      <c r="D667" s="180"/>
      <c r="E667" s="180"/>
      <c r="F667" s="180"/>
    </row>
    <row r="668" spans="4:6" ht="13">
      <c r="D668" s="180"/>
      <c r="E668" s="180"/>
      <c r="F668" s="180"/>
    </row>
    <row r="669" spans="4:6" ht="13">
      <c r="D669" s="180"/>
      <c r="E669" s="180"/>
      <c r="F669" s="180"/>
    </row>
    <row r="670" spans="4:6" ht="13">
      <c r="D670" s="180"/>
      <c r="E670" s="180"/>
      <c r="F670" s="180"/>
    </row>
    <row r="671" spans="4:6" ht="13">
      <c r="D671" s="180"/>
      <c r="E671" s="180"/>
      <c r="F671" s="180"/>
    </row>
    <row r="672" spans="4:6" ht="13">
      <c r="D672" s="180"/>
      <c r="E672" s="180"/>
      <c r="F672" s="180"/>
    </row>
    <row r="673" spans="4:6" ht="13">
      <c r="D673" s="180"/>
      <c r="E673" s="180"/>
      <c r="F673" s="180"/>
    </row>
    <row r="674" spans="4:6" ht="13">
      <c r="D674" s="180"/>
      <c r="E674" s="180"/>
      <c r="F674" s="180"/>
    </row>
    <row r="675" spans="4:6" ht="13">
      <c r="D675" s="180"/>
      <c r="E675" s="180"/>
      <c r="F675" s="180"/>
    </row>
    <row r="676" spans="4:6" ht="13">
      <c r="D676" s="180"/>
      <c r="E676" s="180"/>
      <c r="F676" s="180"/>
    </row>
    <row r="677" spans="4:6" ht="13">
      <c r="D677" s="180"/>
      <c r="E677" s="180"/>
      <c r="F677" s="180"/>
    </row>
    <row r="678" spans="4:6" ht="13">
      <c r="D678" s="180"/>
      <c r="E678" s="180"/>
      <c r="F678" s="180"/>
    </row>
    <row r="679" spans="4:6" ht="13">
      <c r="D679" s="180"/>
      <c r="E679" s="180"/>
      <c r="F679" s="180"/>
    </row>
    <row r="680" spans="4:6" ht="13">
      <c r="D680" s="180"/>
      <c r="E680" s="180"/>
      <c r="F680" s="180"/>
    </row>
    <row r="681" spans="4:6" ht="13">
      <c r="D681" s="180"/>
      <c r="E681" s="180"/>
      <c r="F681" s="180"/>
    </row>
    <row r="682" spans="4:6" ht="13">
      <c r="D682" s="180"/>
      <c r="E682" s="180"/>
      <c r="F682" s="180"/>
    </row>
    <row r="683" spans="4:6" ht="13">
      <c r="D683" s="180"/>
      <c r="E683" s="180"/>
      <c r="F683" s="180"/>
    </row>
    <row r="684" spans="4:6" ht="13">
      <c r="D684" s="180"/>
      <c r="E684" s="180"/>
      <c r="F684" s="180"/>
    </row>
    <row r="685" spans="4:6" ht="13">
      <c r="D685" s="180"/>
      <c r="E685" s="180"/>
      <c r="F685" s="180"/>
    </row>
    <row r="686" spans="4:6" ht="13">
      <c r="D686" s="180"/>
      <c r="E686" s="180"/>
      <c r="F686" s="180"/>
    </row>
    <row r="687" spans="4:6" ht="13">
      <c r="D687" s="180"/>
      <c r="E687" s="180"/>
      <c r="F687" s="180"/>
    </row>
    <row r="688" spans="4:6" ht="13">
      <c r="D688" s="180"/>
      <c r="E688" s="180"/>
      <c r="F688" s="180"/>
    </row>
    <row r="689" spans="4:6" ht="13">
      <c r="D689" s="180"/>
      <c r="E689" s="180"/>
      <c r="F689" s="180"/>
    </row>
    <row r="690" spans="4:6" ht="13">
      <c r="D690" s="180"/>
      <c r="E690" s="180"/>
      <c r="F690" s="180"/>
    </row>
    <row r="691" spans="4:6" ht="13">
      <c r="D691" s="180"/>
      <c r="E691" s="180"/>
      <c r="F691" s="180"/>
    </row>
    <row r="692" spans="4:6" ht="13">
      <c r="D692" s="180"/>
      <c r="E692" s="180"/>
      <c r="F692" s="180"/>
    </row>
    <row r="693" spans="4:6" ht="13">
      <c r="D693" s="180"/>
      <c r="E693" s="180"/>
      <c r="F693" s="180"/>
    </row>
    <row r="694" spans="4:6" ht="13">
      <c r="D694" s="180"/>
      <c r="E694" s="180"/>
      <c r="F694" s="180"/>
    </row>
    <row r="695" spans="4:6" ht="13">
      <c r="D695" s="180"/>
      <c r="E695" s="180"/>
      <c r="F695" s="180"/>
    </row>
    <row r="696" spans="4:6" ht="13">
      <c r="D696" s="180"/>
      <c r="E696" s="180"/>
      <c r="F696" s="180"/>
    </row>
    <row r="697" spans="4:6" ht="13">
      <c r="D697" s="180"/>
      <c r="E697" s="180"/>
      <c r="F697" s="180"/>
    </row>
    <row r="698" spans="4:6" ht="13">
      <c r="D698" s="180"/>
      <c r="E698" s="180"/>
      <c r="F698" s="180"/>
    </row>
    <row r="699" spans="4:6" ht="13">
      <c r="D699" s="180"/>
      <c r="E699" s="180"/>
      <c r="F699" s="180"/>
    </row>
    <row r="700" spans="4:6" ht="13">
      <c r="D700" s="180"/>
      <c r="E700" s="180"/>
      <c r="F700" s="180"/>
    </row>
    <row r="701" spans="4:6" ht="13">
      <c r="D701" s="180"/>
      <c r="E701" s="180"/>
      <c r="F701" s="180"/>
    </row>
    <row r="702" spans="4:6" ht="13">
      <c r="D702" s="180"/>
      <c r="E702" s="180"/>
      <c r="F702" s="180"/>
    </row>
    <row r="703" spans="4:6" ht="13">
      <c r="D703" s="180"/>
      <c r="E703" s="180"/>
      <c r="F703" s="180"/>
    </row>
    <row r="704" spans="4:6" ht="13">
      <c r="D704" s="180"/>
      <c r="E704" s="180"/>
      <c r="F704" s="180"/>
    </row>
    <row r="705" spans="4:6" ht="13">
      <c r="D705" s="180"/>
      <c r="E705" s="180"/>
      <c r="F705" s="180"/>
    </row>
    <row r="706" spans="4:6" ht="13">
      <c r="D706" s="180"/>
      <c r="E706" s="180"/>
      <c r="F706" s="180"/>
    </row>
    <row r="707" spans="4:6" ht="13">
      <c r="D707" s="180"/>
      <c r="E707" s="180"/>
      <c r="F707" s="180"/>
    </row>
    <row r="708" spans="4:6" ht="13">
      <c r="D708" s="180"/>
      <c r="E708" s="180"/>
      <c r="F708" s="180"/>
    </row>
    <row r="709" spans="4:6" ht="13">
      <c r="D709" s="180"/>
      <c r="E709" s="180"/>
      <c r="F709" s="180"/>
    </row>
    <row r="710" spans="4:6" ht="13">
      <c r="D710" s="180"/>
      <c r="E710" s="180"/>
      <c r="F710" s="180"/>
    </row>
    <row r="711" spans="4:6" ht="13">
      <c r="D711" s="180"/>
      <c r="E711" s="180"/>
      <c r="F711" s="180"/>
    </row>
    <row r="712" spans="4:6" ht="13">
      <c r="D712" s="180"/>
      <c r="E712" s="180"/>
      <c r="F712" s="180"/>
    </row>
    <row r="713" spans="4:6" ht="13">
      <c r="D713" s="180"/>
      <c r="E713" s="180"/>
      <c r="F713" s="180"/>
    </row>
    <row r="714" spans="4:6" ht="13">
      <c r="D714" s="180"/>
      <c r="E714" s="180"/>
      <c r="F714" s="180"/>
    </row>
    <row r="715" spans="4:6" ht="13">
      <c r="D715" s="180"/>
      <c r="E715" s="180"/>
      <c r="F715" s="180"/>
    </row>
    <row r="716" spans="4:6" ht="13">
      <c r="D716" s="180"/>
      <c r="E716" s="180"/>
      <c r="F716" s="180"/>
    </row>
    <row r="717" spans="4:6" ht="13">
      <c r="D717" s="180"/>
      <c r="E717" s="180"/>
      <c r="F717" s="180"/>
    </row>
    <row r="718" spans="4:6" ht="13">
      <c r="D718" s="180"/>
      <c r="E718" s="180"/>
      <c r="F718" s="180"/>
    </row>
    <row r="719" spans="4:6" ht="13">
      <c r="D719" s="180"/>
      <c r="E719" s="180"/>
      <c r="F719" s="180"/>
    </row>
    <row r="720" spans="4:6" ht="13">
      <c r="D720" s="180"/>
      <c r="E720" s="180"/>
      <c r="F720" s="180"/>
    </row>
    <row r="721" spans="4:6" ht="13">
      <c r="D721" s="180"/>
      <c r="E721" s="180"/>
      <c r="F721" s="180"/>
    </row>
    <row r="722" spans="4:6" ht="13">
      <c r="D722" s="180"/>
      <c r="E722" s="180"/>
      <c r="F722" s="180"/>
    </row>
    <row r="723" spans="4:6" ht="13">
      <c r="D723" s="180"/>
      <c r="E723" s="180"/>
      <c r="F723" s="180"/>
    </row>
    <row r="724" spans="4:6" ht="13">
      <c r="D724" s="180"/>
      <c r="E724" s="180"/>
      <c r="F724" s="180"/>
    </row>
    <row r="725" spans="4:6" ht="13">
      <c r="D725" s="180"/>
      <c r="E725" s="180"/>
      <c r="F725" s="180"/>
    </row>
    <row r="726" spans="4:6" ht="13">
      <c r="D726" s="180"/>
      <c r="E726" s="180"/>
      <c r="F726" s="180"/>
    </row>
    <row r="727" spans="4:6" ht="13">
      <c r="D727" s="180"/>
      <c r="E727" s="180"/>
      <c r="F727" s="180"/>
    </row>
    <row r="728" spans="4:6" ht="13">
      <c r="D728" s="180"/>
      <c r="E728" s="180"/>
      <c r="F728" s="180"/>
    </row>
    <row r="729" spans="4:6" ht="13">
      <c r="D729" s="180"/>
      <c r="E729" s="180"/>
      <c r="F729" s="180"/>
    </row>
    <row r="730" spans="4:6" ht="13">
      <c r="D730" s="180"/>
      <c r="E730" s="180"/>
      <c r="F730" s="180"/>
    </row>
    <row r="731" spans="4:6" ht="13">
      <c r="D731" s="180"/>
      <c r="E731" s="180"/>
      <c r="F731" s="180"/>
    </row>
    <row r="732" spans="4:6" ht="13">
      <c r="D732" s="180"/>
      <c r="E732" s="180"/>
      <c r="F732" s="180"/>
    </row>
    <row r="733" spans="4:6" ht="13">
      <c r="D733" s="180"/>
      <c r="E733" s="180"/>
      <c r="F733" s="180"/>
    </row>
    <row r="734" spans="4:6" ht="13">
      <c r="D734" s="180"/>
      <c r="E734" s="180"/>
      <c r="F734" s="180"/>
    </row>
    <row r="735" spans="4:6" ht="13">
      <c r="D735" s="180"/>
      <c r="E735" s="180"/>
      <c r="F735" s="180"/>
    </row>
    <row r="736" spans="4:6" ht="13">
      <c r="D736" s="180"/>
      <c r="E736" s="180"/>
      <c r="F736" s="180"/>
    </row>
    <row r="737" spans="4:6" ht="13">
      <c r="D737" s="180"/>
      <c r="E737" s="180"/>
      <c r="F737" s="180"/>
    </row>
    <row r="738" spans="4:6" ht="13">
      <c r="D738" s="180"/>
      <c r="E738" s="180"/>
      <c r="F738" s="180"/>
    </row>
    <row r="739" spans="4:6" ht="13">
      <c r="D739" s="180"/>
      <c r="E739" s="180"/>
      <c r="F739" s="180"/>
    </row>
    <row r="740" spans="4:6" ht="13">
      <c r="D740" s="180"/>
      <c r="E740" s="180"/>
      <c r="F740" s="180"/>
    </row>
    <row r="741" spans="4:6" ht="13">
      <c r="D741" s="180"/>
      <c r="E741" s="180"/>
      <c r="F741" s="180"/>
    </row>
    <row r="742" spans="4:6" ht="13">
      <c r="D742" s="180"/>
      <c r="E742" s="180"/>
      <c r="F742" s="180"/>
    </row>
    <row r="743" spans="4:6" ht="13">
      <c r="D743" s="180"/>
      <c r="E743" s="180"/>
      <c r="F743" s="180"/>
    </row>
    <row r="744" spans="4:6" ht="13">
      <c r="D744" s="180"/>
      <c r="E744" s="180"/>
      <c r="F744" s="180"/>
    </row>
    <row r="745" spans="4:6" ht="13">
      <c r="D745" s="180"/>
      <c r="E745" s="180"/>
      <c r="F745" s="180"/>
    </row>
    <row r="746" spans="4:6" ht="13">
      <c r="D746" s="180"/>
      <c r="E746" s="180"/>
      <c r="F746" s="180"/>
    </row>
    <row r="747" spans="4:6" ht="13">
      <c r="D747" s="180"/>
      <c r="E747" s="180"/>
      <c r="F747" s="180"/>
    </row>
    <row r="748" spans="4:6" ht="13">
      <c r="D748" s="180"/>
      <c r="E748" s="180"/>
      <c r="F748" s="180"/>
    </row>
    <row r="749" spans="4:6" ht="13">
      <c r="D749" s="180"/>
      <c r="E749" s="180"/>
      <c r="F749" s="180"/>
    </row>
    <row r="750" spans="4:6" ht="13">
      <c r="D750" s="180"/>
      <c r="E750" s="180"/>
      <c r="F750" s="180"/>
    </row>
    <row r="751" spans="4:6" ht="13">
      <c r="D751" s="180"/>
      <c r="E751" s="180"/>
      <c r="F751" s="180"/>
    </row>
    <row r="752" spans="4:6" ht="13">
      <c r="D752" s="180"/>
      <c r="E752" s="180"/>
      <c r="F752" s="180"/>
    </row>
    <row r="753" spans="4:6" ht="13">
      <c r="D753" s="180"/>
      <c r="E753" s="180"/>
      <c r="F753" s="180"/>
    </row>
    <row r="754" spans="4:6" ht="13">
      <c r="D754" s="180"/>
      <c r="E754" s="180"/>
      <c r="F754" s="180"/>
    </row>
    <row r="755" spans="4:6" ht="13">
      <c r="D755" s="180"/>
      <c r="E755" s="180"/>
      <c r="F755" s="180"/>
    </row>
    <row r="756" spans="4:6" ht="13">
      <c r="D756" s="180"/>
      <c r="E756" s="180"/>
      <c r="F756" s="180"/>
    </row>
    <row r="757" spans="4:6" ht="13">
      <c r="D757" s="180"/>
      <c r="E757" s="180"/>
      <c r="F757" s="180"/>
    </row>
    <row r="758" spans="4:6" ht="13">
      <c r="D758" s="180"/>
      <c r="E758" s="180"/>
      <c r="F758" s="180"/>
    </row>
    <row r="759" spans="4:6" ht="13">
      <c r="D759" s="180"/>
      <c r="E759" s="180"/>
      <c r="F759" s="180"/>
    </row>
    <row r="760" spans="4:6" ht="13">
      <c r="D760" s="180"/>
      <c r="E760" s="180"/>
      <c r="F760" s="180"/>
    </row>
    <row r="761" spans="4:6" ht="13">
      <c r="D761" s="180"/>
      <c r="E761" s="180"/>
      <c r="F761" s="180"/>
    </row>
    <row r="762" spans="4:6" ht="13">
      <c r="D762" s="180"/>
      <c r="E762" s="180"/>
      <c r="F762" s="180"/>
    </row>
    <row r="763" spans="4:6" ht="13">
      <c r="D763" s="180"/>
      <c r="E763" s="180"/>
      <c r="F763" s="180"/>
    </row>
    <row r="764" spans="4:6" ht="13">
      <c r="D764" s="180"/>
      <c r="E764" s="180"/>
      <c r="F764" s="180"/>
    </row>
    <row r="765" spans="4:6" ht="13">
      <c r="D765" s="180"/>
      <c r="E765" s="180"/>
      <c r="F765" s="180"/>
    </row>
    <row r="766" spans="4:6" ht="13">
      <c r="D766" s="180"/>
      <c r="E766" s="180"/>
      <c r="F766" s="180"/>
    </row>
    <row r="767" spans="4:6" ht="13">
      <c r="D767" s="180"/>
      <c r="E767" s="180"/>
      <c r="F767" s="180"/>
    </row>
    <row r="768" spans="4:6" ht="13">
      <c r="D768" s="180"/>
      <c r="E768" s="180"/>
      <c r="F768" s="180"/>
    </row>
    <row r="769" spans="4:6" ht="13">
      <c r="D769" s="180"/>
      <c r="E769" s="180"/>
      <c r="F769" s="180"/>
    </row>
    <row r="770" spans="4:6" ht="13">
      <c r="D770" s="180"/>
      <c r="E770" s="180"/>
      <c r="F770" s="180"/>
    </row>
    <row r="771" spans="4:6" ht="13">
      <c r="D771" s="180"/>
      <c r="E771" s="180"/>
      <c r="F771" s="180"/>
    </row>
    <row r="772" spans="4:6" ht="13">
      <c r="D772" s="180"/>
      <c r="E772" s="180"/>
      <c r="F772" s="180"/>
    </row>
    <row r="773" spans="4:6" ht="13">
      <c r="D773" s="180"/>
      <c r="E773" s="180"/>
      <c r="F773" s="180"/>
    </row>
    <row r="774" spans="4:6" ht="13">
      <c r="D774" s="180"/>
      <c r="E774" s="180"/>
      <c r="F774" s="180"/>
    </row>
    <row r="775" spans="4:6" ht="13">
      <c r="D775" s="180"/>
      <c r="E775" s="180"/>
      <c r="F775" s="180"/>
    </row>
    <row r="776" spans="4:6" ht="13">
      <c r="D776" s="180"/>
      <c r="E776" s="180"/>
      <c r="F776" s="180"/>
    </row>
    <row r="777" spans="4:6" ht="13">
      <c r="D777" s="180"/>
      <c r="E777" s="180"/>
      <c r="F777" s="180"/>
    </row>
    <row r="778" spans="4:6" ht="13">
      <c r="D778" s="180"/>
      <c r="E778" s="180"/>
      <c r="F778" s="180"/>
    </row>
    <row r="779" spans="4:6" ht="13">
      <c r="D779" s="180"/>
      <c r="E779" s="180"/>
      <c r="F779" s="180"/>
    </row>
    <row r="780" spans="4:6" ht="13">
      <c r="D780" s="180"/>
      <c r="E780" s="180"/>
      <c r="F780" s="180"/>
    </row>
    <row r="781" spans="4:6" ht="13">
      <c r="D781" s="180"/>
      <c r="E781" s="180"/>
      <c r="F781" s="180"/>
    </row>
    <row r="782" spans="4:6" ht="13">
      <c r="D782" s="180"/>
      <c r="E782" s="180"/>
      <c r="F782" s="180"/>
    </row>
    <row r="783" spans="4:6" ht="13">
      <c r="D783" s="180"/>
      <c r="E783" s="180"/>
      <c r="F783" s="180"/>
    </row>
    <row r="784" spans="4:6" ht="13">
      <c r="D784" s="180"/>
      <c r="E784" s="180"/>
      <c r="F784" s="180"/>
    </row>
    <row r="785" spans="4:6" ht="13">
      <c r="D785" s="180"/>
      <c r="E785" s="180"/>
      <c r="F785" s="180"/>
    </row>
    <row r="786" spans="4:6" ht="13">
      <c r="D786" s="180"/>
      <c r="E786" s="180"/>
      <c r="F786" s="180"/>
    </row>
    <row r="787" spans="4:6" ht="13">
      <c r="D787" s="180"/>
      <c r="E787" s="180"/>
      <c r="F787" s="180"/>
    </row>
    <row r="788" spans="4:6" ht="13">
      <c r="D788" s="180"/>
      <c r="E788" s="180"/>
      <c r="F788" s="180"/>
    </row>
    <row r="789" spans="4:6" ht="13">
      <c r="D789" s="180"/>
      <c r="E789" s="180"/>
      <c r="F789" s="180"/>
    </row>
    <row r="790" spans="4:6" ht="13">
      <c r="D790" s="180"/>
      <c r="E790" s="180"/>
      <c r="F790" s="180"/>
    </row>
    <row r="791" spans="4:6" ht="13">
      <c r="D791" s="180"/>
      <c r="E791" s="180"/>
      <c r="F791" s="180"/>
    </row>
    <row r="792" spans="4:6" ht="13">
      <c r="D792" s="180"/>
      <c r="E792" s="180"/>
      <c r="F792" s="180"/>
    </row>
    <row r="793" spans="4:6" ht="13">
      <c r="D793" s="180"/>
      <c r="E793" s="180"/>
      <c r="F793" s="180"/>
    </row>
    <row r="794" spans="4:6" ht="13">
      <c r="D794" s="180"/>
      <c r="E794" s="180"/>
      <c r="F794" s="180"/>
    </row>
    <row r="795" spans="4:6" ht="13">
      <c r="D795" s="180"/>
      <c r="E795" s="180"/>
      <c r="F795" s="180"/>
    </row>
    <row r="796" spans="4:6" ht="13">
      <c r="D796" s="180"/>
      <c r="E796" s="180"/>
      <c r="F796" s="180"/>
    </row>
    <row r="797" spans="4:6" ht="13">
      <c r="D797" s="180"/>
      <c r="E797" s="180"/>
      <c r="F797" s="180"/>
    </row>
    <row r="798" spans="4:6" ht="13">
      <c r="D798" s="180"/>
      <c r="E798" s="180"/>
      <c r="F798" s="180"/>
    </row>
    <row r="799" spans="4:6" ht="13">
      <c r="D799" s="180"/>
      <c r="E799" s="180"/>
      <c r="F799" s="180"/>
    </row>
    <row r="800" spans="4:6" ht="13">
      <c r="D800" s="180"/>
      <c r="E800" s="180"/>
      <c r="F800" s="180"/>
    </row>
    <row r="801" spans="4:6" ht="13">
      <c r="D801" s="180"/>
      <c r="E801" s="180"/>
      <c r="F801" s="180"/>
    </row>
    <row r="802" spans="4:6" ht="13">
      <c r="D802" s="180"/>
      <c r="E802" s="180"/>
      <c r="F802" s="180"/>
    </row>
    <row r="803" spans="4:6" ht="13">
      <c r="D803" s="180"/>
      <c r="E803" s="180"/>
      <c r="F803" s="180"/>
    </row>
    <row r="804" spans="4:6" ht="13">
      <c r="D804" s="180"/>
      <c r="E804" s="180"/>
      <c r="F804" s="180"/>
    </row>
    <row r="805" spans="4:6" ht="13">
      <c r="D805" s="180"/>
      <c r="E805" s="180"/>
      <c r="F805" s="180"/>
    </row>
    <row r="806" spans="4:6" ht="13">
      <c r="D806" s="180"/>
      <c r="E806" s="180"/>
      <c r="F806" s="180"/>
    </row>
    <row r="807" spans="4:6" ht="13">
      <c r="D807" s="180"/>
      <c r="E807" s="180"/>
      <c r="F807" s="180"/>
    </row>
    <row r="808" spans="4:6" ht="13">
      <c r="D808" s="180"/>
      <c r="E808" s="180"/>
      <c r="F808" s="180"/>
    </row>
    <row r="809" spans="4:6" ht="13">
      <c r="D809" s="180"/>
      <c r="E809" s="180"/>
      <c r="F809" s="180"/>
    </row>
    <row r="810" spans="4:6" ht="13">
      <c r="D810" s="180"/>
      <c r="E810" s="180"/>
      <c r="F810" s="180"/>
    </row>
    <row r="811" spans="4:6" ht="13">
      <c r="D811" s="180"/>
      <c r="E811" s="180"/>
      <c r="F811" s="180"/>
    </row>
    <row r="812" spans="4:6" ht="13">
      <c r="D812" s="180"/>
      <c r="E812" s="180"/>
      <c r="F812" s="180"/>
    </row>
    <row r="813" spans="4:6" ht="13">
      <c r="D813" s="180"/>
      <c r="E813" s="180"/>
      <c r="F813" s="180"/>
    </row>
    <row r="814" spans="4:6" ht="13">
      <c r="D814" s="180"/>
      <c r="E814" s="180"/>
      <c r="F814" s="180"/>
    </row>
    <row r="815" spans="4:6" ht="13">
      <c r="D815" s="180"/>
      <c r="E815" s="180"/>
      <c r="F815" s="180"/>
    </row>
    <row r="816" spans="4:6" ht="13">
      <c r="D816" s="180"/>
      <c r="E816" s="180"/>
      <c r="F816" s="180"/>
    </row>
    <row r="817" spans="4:6" ht="13">
      <c r="D817" s="180"/>
      <c r="E817" s="180"/>
      <c r="F817" s="180"/>
    </row>
    <row r="818" spans="4:6" ht="13">
      <c r="D818" s="180"/>
      <c r="E818" s="180"/>
      <c r="F818" s="180"/>
    </row>
    <row r="819" spans="4:6" ht="13">
      <c r="D819" s="180"/>
      <c r="E819" s="180"/>
      <c r="F819" s="180"/>
    </row>
    <row r="820" spans="4:6" ht="13">
      <c r="D820" s="180"/>
      <c r="E820" s="180"/>
      <c r="F820" s="180"/>
    </row>
    <row r="821" spans="4:6" ht="13">
      <c r="D821" s="180"/>
      <c r="E821" s="180"/>
      <c r="F821" s="180"/>
    </row>
    <row r="822" spans="4:6" ht="13">
      <c r="D822" s="180"/>
      <c r="E822" s="180"/>
      <c r="F822" s="180"/>
    </row>
    <row r="823" spans="4:6" ht="13">
      <c r="D823" s="180"/>
      <c r="E823" s="180"/>
      <c r="F823" s="180"/>
    </row>
    <row r="824" spans="4:6" ht="13">
      <c r="D824" s="180"/>
      <c r="E824" s="180"/>
      <c r="F824" s="180"/>
    </row>
    <row r="825" spans="4:6" ht="13">
      <c r="D825" s="180"/>
      <c r="E825" s="180"/>
      <c r="F825" s="180"/>
    </row>
    <row r="826" spans="4:6" ht="13">
      <c r="D826" s="180"/>
      <c r="E826" s="180"/>
      <c r="F826" s="180"/>
    </row>
    <row r="827" spans="4:6" ht="13">
      <c r="D827" s="180"/>
      <c r="E827" s="180"/>
      <c r="F827" s="180"/>
    </row>
    <row r="828" spans="4:6" ht="13">
      <c r="D828" s="180"/>
      <c r="E828" s="180"/>
      <c r="F828" s="180"/>
    </row>
    <row r="829" spans="4:6" ht="13">
      <c r="D829" s="180"/>
      <c r="E829" s="180"/>
      <c r="F829" s="180"/>
    </row>
    <row r="830" spans="4:6" ht="13">
      <c r="D830" s="180"/>
      <c r="E830" s="180"/>
      <c r="F830" s="180"/>
    </row>
    <row r="831" spans="4:6" ht="13">
      <c r="D831" s="180"/>
      <c r="E831" s="180"/>
      <c r="F831" s="180"/>
    </row>
    <row r="832" spans="4:6" ht="13">
      <c r="D832" s="180"/>
      <c r="E832" s="180"/>
      <c r="F832" s="180"/>
    </row>
    <row r="833" spans="4:6" ht="13">
      <c r="D833" s="180"/>
      <c r="E833" s="180"/>
      <c r="F833" s="180"/>
    </row>
    <row r="834" spans="4:6" ht="13">
      <c r="D834" s="180"/>
      <c r="E834" s="180"/>
      <c r="F834" s="180"/>
    </row>
    <row r="835" spans="4:6" ht="13">
      <c r="D835" s="180"/>
      <c r="E835" s="180"/>
      <c r="F835" s="180"/>
    </row>
    <row r="836" spans="4:6" ht="13">
      <c r="D836" s="180"/>
      <c r="E836" s="180"/>
      <c r="F836" s="180"/>
    </row>
    <row r="837" spans="4:6" ht="13">
      <c r="D837" s="180"/>
      <c r="E837" s="180"/>
      <c r="F837" s="180"/>
    </row>
    <row r="838" spans="4:6" ht="13">
      <c r="D838" s="180"/>
      <c r="E838" s="180"/>
      <c r="F838" s="180"/>
    </row>
    <row r="839" spans="4:6" ht="13">
      <c r="D839" s="180"/>
      <c r="E839" s="180"/>
      <c r="F839" s="180"/>
    </row>
    <row r="840" spans="4:6" ht="13">
      <c r="D840" s="180"/>
      <c r="E840" s="180"/>
      <c r="F840" s="180"/>
    </row>
    <row r="841" spans="4:6" ht="13">
      <c r="D841" s="180"/>
      <c r="E841" s="180"/>
      <c r="F841" s="180"/>
    </row>
    <row r="842" spans="4:6" ht="13">
      <c r="D842" s="180"/>
      <c r="E842" s="180"/>
      <c r="F842" s="180"/>
    </row>
    <row r="843" spans="4:6" ht="13">
      <c r="D843" s="180"/>
      <c r="E843" s="180"/>
      <c r="F843" s="180"/>
    </row>
    <row r="844" spans="4:6" ht="13">
      <c r="D844" s="180"/>
      <c r="E844" s="180"/>
      <c r="F844" s="180"/>
    </row>
    <row r="845" spans="4:6" ht="13">
      <c r="D845" s="180"/>
      <c r="E845" s="180"/>
      <c r="F845" s="180"/>
    </row>
    <row r="846" spans="4:6" ht="13">
      <c r="D846" s="180"/>
      <c r="E846" s="180"/>
      <c r="F846" s="180"/>
    </row>
    <row r="847" spans="4:6" ht="13">
      <c r="D847" s="180"/>
      <c r="E847" s="180"/>
      <c r="F847" s="180"/>
    </row>
    <row r="848" spans="4:6" ht="13">
      <c r="D848" s="180"/>
      <c r="E848" s="180"/>
      <c r="F848" s="180"/>
    </row>
    <row r="849" spans="4:6" ht="13">
      <c r="D849" s="180"/>
      <c r="E849" s="180"/>
      <c r="F849" s="180"/>
    </row>
    <row r="850" spans="4:6" ht="13">
      <c r="D850" s="180"/>
      <c r="E850" s="180"/>
      <c r="F850" s="180"/>
    </row>
    <row r="851" spans="4:6" ht="13">
      <c r="D851" s="180"/>
      <c r="E851" s="180"/>
      <c r="F851" s="180"/>
    </row>
    <row r="852" spans="4:6" ht="13">
      <c r="D852" s="180"/>
      <c r="E852" s="180"/>
      <c r="F852" s="180"/>
    </row>
    <row r="853" spans="4:6" ht="13">
      <c r="D853" s="180"/>
      <c r="E853" s="180"/>
      <c r="F853" s="180"/>
    </row>
    <row r="854" spans="4:6" ht="13">
      <c r="D854" s="180"/>
      <c r="E854" s="180"/>
      <c r="F854" s="180"/>
    </row>
    <row r="855" spans="4:6" ht="13">
      <c r="D855" s="180"/>
      <c r="E855" s="180"/>
      <c r="F855" s="180"/>
    </row>
    <row r="856" spans="4:6" ht="13">
      <c r="D856" s="180"/>
      <c r="E856" s="180"/>
      <c r="F856" s="180"/>
    </row>
    <row r="857" spans="4:6" ht="13">
      <c r="D857" s="180"/>
      <c r="E857" s="180"/>
      <c r="F857" s="180"/>
    </row>
    <row r="858" spans="4:6" ht="13">
      <c r="D858" s="180"/>
      <c r="E858" s="180"/>
      <c r="F858" s="180"/>
    </row>
    <row r="859" spans="4:6" ht="13">
      <c r="D859" s="180"/>
      <c r="E859" s="180"/>
      <c r="F859" s="180"/>
    </row>
    <row r="860" spans="4:6" ht="13">
      <c r="D860" s="180"/>
      <c r="E860" s="180"/>
      <c r="F860" s="180"/>
    </row>
    <row r="861" spans="4:6" ht="13">
      <c r="D861" s="180"/>
      <c r="E861" s="180"/>
      <c r="F861" s="180"/>
    </row>
    <row r="862" spans="4:6" ht="13">
      <c r="D862" s="180"/>
      <c r="E862" s="180"/>
      <c r="F862" s="180"/>
    </row>
    <row r="863" spans="4:6" ht="13">
      <c r="D863" s="180"/>
      <c r="E863" s="180"/>
      <c r="F863" s="180"/>
    </row>
    <row r="864" spans="4:6" ht="13">
      <c r="D864" s="180"/>
      <c r="E864" s="180"/>
      <c r="F864" s="180"/>
    </row>
    <row r="865" spans="4:6" ht="13">
      <c r="D865" s="180"/>
      <c r="E865" s="180"/>
      <c r="F865" s="180"/>
    </row>
    <row r="866" spans="4:6" ht="13">
      <c r="D866" s="180"/>
      <c r="E866" s="180"/>
      <c r="F866" s="180"/>
    </row>
    <row r="867" spans="4:6" ht="13">
      <c r="D867" s="180"/>
      <c r="E867" s="180"/>
      <c r="F867" s="180"/>
    </row>
    <row r="868" spans="4:6" ht="13">
      <c r="D868" s="180"/>
      <c r="E868" s="180"/>
      <c r="F868" s="180"/>
    </row>
    <row r="869" spans="4:6" ht="13">
      <c r="D869" s="180"/>
      <c r="E869" s="180"/>
      <c r="F869" s="180"/>
    </row>
    <row r="870" spans="4:6" ht="13">
      <c r="D870" s="180"/>
      <c r="E870" s="180"/>
      <c r="F870" s="180"/>
    </row>
    <row r="871" spans="4:6" ht="13">
      <c r="D871" s="180"/>
      <c r="E871" s="180"/>
      <c r="F871" s="180"/>
    </row>
    <row r="872" spans="4:6" ht="13">
      <c r="D872" s="180"/>
      <c r="E872" s="180"/>
      <c r="F872" s="180"/>
    </row>
    <row r="873" spans="4:6" ht="13">
      <c r="D873" s="180"/>
      <c r="E873" s="180"/>
      <c r="F873" s="180"/>
    </row>
    <row r="874" spans="4:6" ht="13">
      <c r="D874" s="180"/>
      <c r="E874" s="180"/>
      <c r="F874" s="180"/>
    </row>
    <row r="875" spans="4:6" ht="13">
      <c r="D875" s="180"/>
      <c r="E875" s="180"/>
      <c r="F875" s="180"/>
    </row>
    <row r="876" spans="4:6" ht="13">
      <c r="D876" s="180"/>
      <c r="E876" s="180"/>
      <c r="F876" s="180"/>
    </row>
    <row r="877" spans="4:6" ht="13">
      <c r="D877" s="180"/>
      <c r="E877" s="180"/>
      <c r="F877" s="180"/>
    </row>
    <row r="878" spans="4:6" ht="13">
      <c r="D878" s="180"/>
      <c r="E878" s="180"/>
      <c r="F878" s="180"/>
    </row>
    <row r="879" spans="4:6" ht="13">
      <c r="D879" s="180"/>
      <c r="E879" s="180"/>
      <c r="F879" s="180"/>
    </row>
    <row r="880" spans="4:6" ht="13">
      <c r="D880" s="180"/>
      <c r="E880" s="180"/>
      <c r="F880" s="180"/>
    </row>
    <row r="881" spans="4:6" ht="13">
      <c r="D881" s="180"/>
      <c r="E881" s="180"/>
      <c r="F881" s="180"/>
    </row>
    <row r="882" spans="4:6" ht="13">
      <c r="D882" s="180"/>
      <c r="E882" s="180"/>
      <c r="F882" s="180"/>
    </row>
    <row r="883" spans="4:6" ht="13">
      <c r="D883" s="180"/>
      <c r="E883" s="180"/>
      <c r="F883" s="180"/>
    </row>
    <row r="884" spans="4:6" ht="13">
      <c r="D884" s="180"/>
      <c r="E884" s="180"/>
      <c r="F884" s="180"/>
    </row>
    <row r="885" spans="4:6" ht="13">
      <c r="D885" s="180"/>
      <c r="E885" s="180"/>
      <c r="F885" s="180"/>
    </row>
    <row r="886" spans="4:6" ht="13">
      <c r="D886" s="180"/>
      <c r="E886" s="180"/>
      <c r="F886" s="180"/>
    </row>
    <row r="887" spans="4:6" ht="13">
      <c r="D887" s="180"/>
      <c r="E887" s="180"/>
      <c r="F887" s="180"/>
    </row>
    <row r="888" spans="4:6" ht="13">
      <c r="D888" s="180"/>
      <c r="E888" s="180"/>
      <c r="F888" s="180"/>
    </row>
    <row r="889" spans="4:6" ht="13">
      <c r="D889" s="180"/>
      <c r="E889" s="180"/>
      <c r="F889" s="180"/>
    </row>
    <row r="890" spans="4:6" ht="13">
      <c r="D890" s="180"/>
      <c r="E890" s="180"/>
      <c r="F890" s="180"/>
    </row>
    <row r="891" spans="4:6" ht="13">
      <c r="D891" s="180"/>
      <c r="E891" s="180"/>
      <c r="F891" s="180"/>
    </row>
    <row r="892" spans="4:6" ht="13">
      <c r="D892" s="180"/>
      <c r="E892" s="180"/>
      <c r="F892" s="180"/>
    </row>
    <row r="893" spans="4:6" ht="13">
      <c r="D893" s="180"/>
      <c r="E893" s="180"/>
      <c r="F893" s="180"/>
    </row>
    <row r="894" spans="4:6" ht="13">
      <c r="D894" s="180"/>
      <c r="E894" s="180"/>
      <c r="F894" s="180"/>
    </row>
    <row r="895" spans="4:6" ht="13">
      <c r="D895" s="180"/>
      <c r="E895" s="180"/>
      <c r="F895" s="180"/>
    </row>
  </sheetData>
  <mergeCells count="42">
    <mergeCell ref="H88:H96"/>
    <mergeCell ref="I95:I103"/>
    <mergeCell ref="P100:Q103"/>
    <mergeCell ref="H30:H32"/>
    <mergeCell ref="I30:I32"/>
    <mergeCell ref="H49:H64"/>
    <mergeCell ref="J50:J55"/>
    <mergeCell ref="P53:P54"/>
    <mergeCell ref="I56:I64"/>
    <mergeCell ref="P67:P68"/>
    <mergeCell ref="V44:V45"/>
    <mergeCell ref="W51:W52"/>
    <mergeCell ref="U58:U69"/>
    <mergeCell ref="V58:V59"/>
    <mergeCell ref="V65:V66"/>
    <mergeCell ref="T58:T69"/>
    <mergeCell ref="T77:T93"/>
    <mergeCell ref="U77:U93"/>
    <mergeCell ref="T3:T19"/>
    <mergeCell ref="U3:U19"/>
    <mergeCell ref="A73:D73"/>
    <mergeCell ref="G73:J73"/>
    <mergeCell ref="M73:P73"/>
    <mergeCell ref="S73:V73"/>
    <mergeCell ref="B75:B78"/>
    <mergeCell ref="C75:C78"/>
    <mergeCell ref="M37:P37"/>
    <mergeCell ref="S37:V37"/>
    <mergeCell ref="P39:P40"/>
    <mergeCell ref="A1:D1"/>
    <mergeCell ref="M1:P1"/>
    <mergeCell ref="S1:V1"/>
    <mergeCell ref="N3:N33"/>
    <mergeCell ref="O3:O33"/>
    <mergeCell ref="P3:P4"/>
    <mergeCell ref="P5:P33"/>
    <mergeCell ref="G1:J1"/>
    <mergeCell ref="H11:J11"/>
    <mergeCell ref="B31:D32"/>
    <mergeCell ref="J31:J32"/>
    <mergeCell ref="A37:D37"/>
    <mergeCell ref="G37:J3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  <pageSetUpPr fitToPage="1"/>
  </sheetPr>
  <dimension ref="A1:M2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2.6640625" defaultRowHeight="15.75" customHeight="1"/>
  <cols>
    <col min="10" max="11" width="16.83203125" customWidth="1"/>
  </cols>
  <sheetData>
    <row r="1" spans="1:13">
      <c r="A1" s="1"/>
      <c r="B1" s="1" t="s">
        <v>0</v>
      </c>
      <c r="C1" s="17" t="s">
        <v>396</v>
      </c>
      <c r="D1" s="5">
        <v>46025</v>
      </c>
      <c r="E1" s="5">
        <v>46033</v>
      </c>
      <c r="F1" s="5">
        <v>46047</v>
      </c>
      <c r="G1" s="5">
        <v>46053</v>
      </c>
      <c r="H1" s="5">
        <v>46060</v>
      </c>
      <c r="I1" s="5">
        <v>46082</v>
      </c>
      <c r="J1" s="170">
        <v>46085</v>
      </c>
      <c r="K1" s="170">
        <v>46088</v>
      </c>
      <c r="L1" s="14">
        <v>46115</v>
      </c>
      <c r="M1" s="14">
        <v>46116</v>
      </c>
    </row>
    <row r="2" spans="1:13">
      <c r="A2" s="1" t="s">
        <v>7</v>
      </c>
      <c r="B2" s="1" t="s">
        <v>1</v>
      </c>
      <c r="C2" s="17" t="s">
        <v>400</v>
      </c>
      <c r="D2" s="4" t="s">
        <v>401</v>
      </c>
      <c r="E2" s="4" t="s">
        <v>402</v>
      </c>
      <c r="F2" s="4" t="s">
        <v>403</v>
      </c>
      <c r="G2" s="4" t="s">
        <v>404</v>
      </c>
      <c r="H2" s="4" t="s">
        <v>405</v>
      </c>
      <c r="I2" s="4" t="s">
        <v>194</v>
      </c>
      <c r="J2" s="4" t="s">
        <v>406</v>
      </c>
      <c r="K2" s="4" t="s">
        <v>407</v>
      </c>
      <c r="L2" s="4" t="s">
        <v>408</v>
      </c>
      <c r="M2" s="4" t="s">
        <v>409</v>
      </c>
    </row>
    <row r="3" spans="1:13">
      <c r="A3" s="1"/>
      <c r="B3" s="1" t="s">
        <v>410</v>
      </c>
      <c r="C3" s="17" t="s">
        <v>411</v>
      </c>
      <c r="D3" s="4" t="s">
        <v>411</v>
      </c>
      <c r="E3" s="4" t="s">
        <v>412</v>
      </c>
      <c r="F3" s="4" t="s">
        <v>413</v>
      </c>
      <c r="G3" s="4" t="s">
        <v>412</v>
      </c>
      <c r="H3" s="4" t="s">
        <v>411</v>
      </c>
      <c r="I3" s="4" t="s">
        <v>414</v>
      </c>
      <c r="J3" s="4"/>
      <c r="K3" s="4" t="s">
        <v>415</v>
      </c>
      <c r="L3" s="4" t="s">
        <v>416</v>
      </c>
      <c r="M3" s="4" t="s">
        <v>411</v>
      </c>
    </row>
    <row r="4" spans="1:13">
      <c r="A4" s="21" t="s">
        <v>29</v>
      </c>
      <c r="B4" s="21" t="s">
        <v>26</v>
      </c>
      <c r="C4" s="25" t="s">
        <v>22</v>
      </c>
      <c r="D4" s="25" t="s">
        <v>22</v>
      </c>
      <c r="E4" s="25" t="s">
        <v>22</v>
      </c>
      <c r="F4" s="25"/>
      <c r="G4" s="25" t="s">
        <v>22</v>
      </c>
      <c r="H4" s="25" t="s">
        <v>22</v>
      </c>
      <c r="I4" s="25" t="s">
        <v>22</v>
      </c>
      <c r="J4" s="25" t="s">
        <v>24</v>
      </c>
      <c r="K4" s="25" t="s">
        <v>22</v>
      </c>
      <c r="L4" s="25" t="s">
        <v>22</v>
      </c>
      <c r="M4" s="25" t="s">
        <v>22</v>
      </c>
    </row>
    <row r="5" spans="1:13">
      <c r="A5" s="21" t="s">
        <v>32</v>
      </c>
      <c r="B5" s="21" t="s">
        <v>35</v>
      </c>
      <c r="C5" s="25" t="s">
        <v>22</v>
      </c>
      <c r="D5" s="25" t="s">
        <v>22</v>
      </c>
      <c r="E5" s="25" t="s">
        <v>22</v>
      </c>
      <c r="F5" s="25"/>
      <c r="G5" s="28" t="s">
        <v>22</v>
      </c>
      <c r="H5" s="25" t="s">
        <v>22</v>
      </c>
      <c r="I5" s="21" t="s">
        <v>22</v>
      </c>
      <c r="J5" s="25" t="s">
        <v>22</v>
      </c>
      <c r="K5" s="25" t="s">
        <v>22</v>
      </c>
      <c r="L5" s="25" t="s">
        <v>22</v>
      </c>
      <c r="M5" s="25" t="s">
        <v>22</v>
      </c>
    </row>
    <row r="6" spans="1:13">
      <c r="A6" s="21" t="s">
        <v>30</v>
      </c>
      <c r="B6" s="21" t="s">
        <v>42</v>
      </c>
      <c r="C6" s="21" t="s">
        <v>22</v>
      </c>
      <c r="D6" s="25" t="s">
        <v>22</v>
      </c>
      <c r="E6" s="25" t="s">
        <v>22</v>
      </c>
      <c r="F6" s="25"/>
      <c r="G6" s="25" t="s">
        <v>22</v>
      </c>
      <c r="H6" s="25" t="s">
        <v>22</v>
      </c>
      <c r="I6" s="21" t="s">
        <v>22</v>
      </c>
      <c r="J6" s="21" t="s">
        <v>24</v>
      </c>
      <c r="K6" s="21" t="s">
        <v>22</v>
      </c>
      <c r="L6" s="21" t="s">
        <v>22</v>
      </c>
      <c r="M6" s="25" t="s">
        <v>22</v>
      </c>
    </row>
    <row r="7" spans="1:13">
      <c r="A7" s="21" t="s">
        <v>47</v>
      </c>
      <c r="B7" s="21" t="s">
        <v>49</v>
      </c>
      <c r="C7" s="25" t="s">
        <v>22</v>
      </c>
      <c r="D7" s="25" t="s">
        <v>22</v>
      </c>
      <c r="E7" s="25" t="s">
        <v>22</v>
      </c>
      <c r="F7" s="25"/>
      <c r="G7" s="25" t="s">
        <v>22</v>
      </c>
      <c r="H7" s="21" t="s">
        <v>22</v>
      </c>
      <c r="I7" s="21" t="s">
        <v>22</v>
      </c>
      <c r="J7" s="25" t="s">
        <v>24</v>
      </c>
      <c r="K7" s="25" t="s">
        <v>22</v>
      </c>
      <c r="L7" s="25" t="s">
        <v>22</v>
      </c>
      <c r="M7" s="21" t="s">
        <v>22</v>
      </c>
    </row>
    <row r="8" spans="1:13">
      <c r="A8" s="21" t="s">
        <v>60</v>
      </c>
      <c r="B8" s="21" t="s">
        <v>61</v>
      </c>
      <c r="C8" s="21" t="s">
        <v>22</v>
      </c>
      <c r="D8" s="25" t="s">
        <v>22</v>
      </c>
      <c r="E8" s="25" t="s">
        <v>22</v>
      </c>
      <c r="F8" s="25"/>
      <c r="G8" s="25"/>
      <c r="H8" s="25" t="s">
        <v>22</v>
      </c>
      <c r="I8" s="21" t="s">
        <v>22</v>
      </c>
      <c r="J8" s="25" t="s">
        <v>24</v>
      </c>
      <c r="K8" s="25" t="s">
        <v>22</v>
      </c>
      <c r="L8" s="25" t="s">
        <v>22</v>
      </c>
      <c r="M8" s="25" t="s">
        <v>22</v>
      </c>
    </row>
    <row r="9" spans="1:13">
      <c r="A9" s="21" t="s">
        <v>289</v>
      </c>
      <c r="B9" s="21" t="s">
        <v>290</v>
      </c>
      <c r="C9" s="21" t="s">
        <v>22</v>
      </c>
      <c r="D9" s="25" t="s">
        <v>22</v>
      </c>
      <c r="E9" s="25" t="s">
        <v>22</v>
      </c>
      <c r="F9" s="25"/>
      <c r="G9" s="25" t="s">
        <v>37</v>
      </c>
      <c r="H9" s="25" t="s">
        <v>22</v>
      </c>
      <c r="I9" s="21" t="s">
        <v>22</v>
      </c>
      <c r="J9" s="25" t="s">
        <v>24</v>
      </c>
      <c r="K9" s="25" t="s">
        <v>24</v>
      </c>
      <c r="L9" s="25" t="s">
        <v>22</v>
      </c>
      <c r="M9" s="25" t="s">
        <v>22</v>
      </c>
    </row>
    <row r="10" spans="1:13">
      <c r="A10" s="21" t="s">
        <v>67</v>
      </c>
      <c r="B10" s="21" t="s">
        <v>68</v>
      </c>
      <c r="C10" s="25" t="s">
        <v>22</v>
      </c>
      <c r="D10" s="25" t="s">
        <v>22</v>
      </c>
      <c r="E10" s="25" t="s">
        <v>22</v>
      </c>
      <c r="F10" s="25"/>
      <c r="G10" s="25" t="s">
        <v>22</v>
      </c>
      <c r="H10" s="21" t="s">
        <v>22</v>
      </c>
      <c r="I10" s="21" t="s">
        <v>22</v>
      </c>
      <c r="J10" s="21" t="s">
        <v>37</v>
      </c>
      <c r="K10" s="21" t="s">
        <v>37</v>
      </c>
      <c r="L10" s="25" t="s">
        <v>37</v>
      </c>
      <c r="M10" s="25" t="s">
        <v>37</v>
      </c>
    </row>
    <row r="11" spans="1:13">
      <c r="A11" s="21" t="s">
        <v>69</v>
      </c>
      <c r="B11" s="21" t="s">
        <v>70</v>
      </c>
      <c r="C11" s="25" t="s">
        <v>22</v>
      </c>
      <c r="D11" s="21" t="s">
        <v>22</v>
      </c>
      <c r="E11" s="25" t="s">
        <v>22</v>
      </c>
      <c r="F11" s="25"/>
      <c r="G11" s="25" t="s">
        <v>22</v>
      </c>
      <c r="H11" s="21" t="s">
        <v>22</v>
      </c>
      <c r="I11" s="21" t="s">
        <v>22</v>
      </c>
      <c r="J11" s="25" t="s">
        <v>22</v>
      </c>
      <c r="K11" s="25" t="s">
        <v>22</v>
      </c>
      <c r="L11" s="25" t="s">
        <v>22</v>
      </c>
      <c r="M11" s="25" t="s">
        <v>22</v>
      </c>
    </row>
    <row r="12" spans="1:13">
      <c r="A12" s="21" t="s">
        <v>76</v>
      </c>
      <c r="B12" s="21" t="s">
        <v>77</v>
      </c>
      <c r="C12" s="25" t="s">
        <v>22</v>
      </c>
      <c r="D12" s="25" t="s">
        <v>22</v>
      </c>
      <c r="E12" s="25" t="s">
        <v>22</v>
      </c>
      <c r="F12" s="25"/>
      <c r="G12" s="25" t="s">
        <v>22</v>
      </c>
      <c r="H12" s="21" t="s">
        <v>22</v>
      </c>
      <c r="I12" s="25" t="s">
        <v>22</v>
      </c>
      <c r="J12" s="25" t="s">
        <v>22</v>
      </c>
      <c r="K12" s="25" t="s">
        <v>22</v>
      </c>
      <c r="L12" s="25" t="s">
        <v>22</v>
      </c>
      <c r="M12" s="25" t="s">
        <v>22</v>
      </c>
    </row>
    <row r="13" spans="1:13">
      <c r="A13" s="21" t="s">
        <v>79</v>
      </c>
      <c r="B13" s="21" t="s">
        <v>80</v>
      </c>
      <c r="C13" s="25" t="s">
        <v>22</v>
      </c>
      <c r="D13" s="25" t="s">
        <v>22</v>
      </c>
      <c r="E13" s="25" t="s">
        <v>22</v>
      </c>
      <c r="F13" s="25"/>
      <c r="G13" s="25" t="s">
        <v>22</v>
      </c>
      <c r="H13" s="21" t="s">
        <v>37</v>
      </c>
      <c r="I13" s="25" t="s">
        <v>22</v>
      </c>
      <c r="J13" s="25" t="s">
        <v>22</v>
      </c>
      <c r="K13" s="25" t="s">
        <v>22</v>
      </c>
      <c r="L13" s="25" t="s">
        <v>22</v>
      </c>
      <c r="M13" s="25" t="s">
        <v>22</v>
      </c>
    </row>
    <row r="14" spans="1:13">
      <c r="A14" s="21" t="s">
        <v>83</v>
      </c>
      <c r="B14" s="21" t="s">
        <v>84</v>
      </c>
      <c r="C14" s="25" t="s">
        <v>22</v>
      </c>
      <c r="D14" s="25" t="s">
        <v>22</v>
      </c>
      <c r="E14" s="25" t="s">
        <v>22</v>
      </c>
      <c r="F14" s="25"/>
      <c r="G14" s="25" t="s">
        <v>22</v>
      </c>
      <c r="H14" s="21" t="s">
        <v>22</v>
      </c>
      <c r="I14" s="21" t="s">
        <v>22</v>
      </c>
      <c r="J14" s="25" t="s">
        <v>22</v>
      </c>
      <c r="K14" s="25" t="s">
        <v>22</v>
      </c>
      <c r="L14" s="25" t="s">
        <v>22</v>
      </c>
      <c r="M14" s="25" t="s">
        <v>22</v>
      </c>
    </row>
    <row r="15" spans="1:13">
      <c r="A15" s="21" t="s">
        <v>129</v>
      </c>
      <c r="B15" s="21" t="s">
        <v>130</v>
      </c>
      <c r="C15" s="25" t="s">
        <v>22</v>
      </c>
      <c r="D15" s="25" t="s">
        <v>22</v>
      </c>
      <c r="E15" s="25" t="s">
        <v>22</v>
      </c>
      <c r="F15" s="25"/>
      <c r="G15" s="25" t="s">
        <v>22</v>
      </c>
      <c r="H15" s="21" t="s">
        <v>22</v>
      </c>
      <c r="I15" s="21" t="s">
        <v>22</v>
      </c>
      <c r="J15" s="25"/>
      <c r="K15" s="25"/>
      <c r="L15" s="25" t="s">
        <v>22</v>
      </c>
      <c r="M15" s="25" t="s">
        <v>22</v>
      </c>
    </row>
    <row r="16" spans="1:13">
      <c r="A16" s="21" t="s">
        <v>257</v>
      </c>
      <c r="B16" s="21" t="s">
        <v>258</v>
      </c>
      <c r="C16" s="25" t="s">
        <v>22</v>
      </c>
      <c r="D16" s="25" t="s">
        <v>22</v>
      </c>
      <c r="E16" s="25" t="s">
        <v>22</v>
      </c>
      <c r="F16" s="25"/>
      <c r="G16" s="25" t="s">
        <v>22</v>
      </c>
      <c r="H16" s="21" t="s">
        <v>22</v>
      </c>
      <c r="I16" s="21" t="s">
        <v>22</v>
      </c>
      <c r="J16" s="25" t="s">
        <v>22</v>
      </c>
      <c r="K16" s="25" t="s">
        <v>22</v>
      </c>
      <c r="L16" s="25" t="s">
        <v>22</v>
      </c>
      <c r="M16" s="25" t="s">
        <v>22</v>
      </c>
    </row>
    <row r="17" spans="1:13">
      <c r="A17" s="21" t="s">
        <v>86</v>
      </c>
      <c r="B17" s="21" t="s">
        <v>87</v>
      </c>
      <c r="C17" s="25" t="s">
        <v>22</v>
      </c>
      <c r="D17" s="25" t="s">
        <v>22</v>
      </c>
      <c r="E17" s="25" t="s">
        <v>22</v>
      </c>
      <c r="F17" s="25"/>
      <c r="G17" s="25" t="s">
        <v>22</v>
      </c>
      <c r="H17" s="21" t="s">
        <v>22</v>
      </c>
      <c r="I17" s="21" t="s">
        <v>22</v>
      </c>
      <c r="J17" s="25" t="s">
        <v>37</v>
      </c>
      <c r="K17" s="25" t="s">
        <v>37</v>
      </c>
      <c r="L17" s="25" t="s">
        <v>22</v>
      </c>
      <c r="M17" s="25" t="s">
        <v>22</v>
      </c>
    </row>
    <row r="22" spans="1:13" ht="15.75" customHeight="1">
      <c r="A22" s="26" t="s">
        <v>94</v>
      </c>
      <c r="B22" s="26" t="s">
        <v>23</v>
      </c>
      <c r="C22" s="26">
        <f t="shared" ref="C22:I22" si="0">COUNTIF(C4:C17,"Présent")</f>
        <v>14</v>
      </c>
      <c r="D22" s="26">
        <f t="shared" si="0"/>
        <v>14</v>
      </c>
      <c r="E22" s="26">
        <f t="shared" si="0"/>
        <v>14</v>
      </c>
      <c r="F22" s="26">
        <f t="shared" si="0"/>
        <v>0</v>
      </c>
      <c r="G22" s="26">
        <f t="shared" si="0"/>
        <v>12</v>
      </c>
      <c r="H22" s="26">
        <f t="shared" si="0"/>
        <v>13</v>
      </c>
      <c r="I22" s="26">
        <f t="shared" si="0"/>
        <v>14</v>
      </c>
      <c r="K22" s="26">
        <f t="shared" ref="K22:M22" si="1">COUNTIF(K4:K17,"Présent")</f>
        <v>10</v>
      </c>
      <c r="L22" s="26">
        <f t="shared" si="1"/>
        <v>13</v>
      </c>
      <c r="M22" s="26">
        <f t="shared" si="1"/>
        <v>13</v>
      </c>
    </row>
    <row r="26" spans="1:13" ht="15.75" customHeight="1">
      <c r="C26" s="247"/>
      <c r="D26" s="203"/>
      <c r="E26" s="203"/>
    </row>
  </sheetData>
  <mergeCells count="1">
    <mergeCell ref="C26:E26"/>
  </mergeCells>
  <dataValidations count="1">
    <dataValidation type="list" allowBlank="1" showErrorMessage="1" sqref="G4:M14 G15:I15 L15:M15 C4:E17 G16:M17" xr:uid="{00000000-0002-0000-1100-000000000000}">
      <formula1>"Présent,Absent,non concerné"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U99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2.6640625" defaultRowHeight="15.75" customHeight="1"/>
  <cols>
    <col min="1" max="1" width="11.6640625" hidden="1" customWidth="1"/>
    <col min="2" max="2" width="12.6640625" hidden="1"/>
    <col min="3" max="3" width="12.1640625" hidden="1" customWidth="1"/>
    <col min="5" max="5" width="12.83203125" customWidth="1"/>
    <col min="6" max="6" width="3.83203125" customWidth="1"/>
    <col min="7" max="7" width="13" customWidth="1"/>
    <col min="8" max="8" width="13" hidden="1" customWidth="1"/>
    <col min="9" max="9" width="16.6640625" customWidth="1"/>
    <col min="10" max="10" width="16.6640625" hidden="1" customWidth="1"/>
  </cols>
  <sheetData>
    <row r="1" spans="1:21">
      <c r="A1" s="1"/>
      <c r="B1" s="208"/>
      <c r="C1" s="202"/>
      <c r="D1" s="1"/>
      <c r="E1" s="2" t="s">
        <v>0</v>
      </c>
      <c r="F1" s="2"/>
      <c r="G1" s="4" t="s">
        <v>487</v>
      </c>
      <c r="H1" s="4"/>
      <c r="I1" s="4" t="s">
        <v>487</v>
      </c>
      <c r="J1" s="4"/>
    </row>
    <row r="2" spans="1:21">
      <c r="A2" s="1"/>
      <c r="B2" s="203"/>
      <c r="C2" s="203"/>
      <c r="D2" s="1"/>
      <c r="E2" s="2" t="s">
        <v>490</v>
      </c>
      <c r="F2" s="2"/>
      <c r="G2" s="4" t="s">
        <v>492</v>
      </c>
      <c r="H2" s="4"/>
      <c r="I2" s="4" t="s">
        <v>493</v>
      </c>
      <c r="J2" s="4" t="s">
        <v>494</v>
      </c>
    </row>
    <row r="3" spans="1:21">
      <c r="A3" s="93" t="s">
        <v>338</v>
      </c>
      <c r="B3" s="94" t="s">
        <v>339</v>
      </c>
      <c r="C3" s="93" t="s">
        <v>160</v>
      </c>
      <c r="D3" s="204" t="s">
        <v>6</v>
      </c>
      <c r="E3" s="203"/>
      <c r="F3" s="13"/>
      <c r="G3" s="15"/>
      <c r="H3" s="15"/>
      <c r="I3" s="15"/>
      <c r="J3" s="15"/>
    </row>
    <row r="4" spans="1:21">
      <c r="A4" s="34"/>
      <c r="B4" s="95">
        <v>42813</v>
      </c>
      <c r="C4" s="1" t="s">
        <v>346</v>
      </c>
      <c r="D4" s="1" t="s">
        <v>272</v>
      </c>
      <c r="E4" s="1" t="s">
        <v>43</v>
      </c>
      <c r="F4" s="34"/>
      <c r="G4" s="25" t="s">
        <v>496</v>
      </c>
      <c r="H4" s="25">
        <f t="shared" ref="H4:H23" si="0">IF(G4="pic-nic",1,0)</f>
        <v>1</v>
      </c>
      <c r="I4" s="1" t="s">
        <v>499</v>
      </c>
      <c r="J4" s="25">
        <f t="shared" ref="J4:J23" si="1">IF(I4="fondue",1,IF(I4="pâtes bolo",2,IF(I4="salade",3,0)))</f>
        <v>1</v>
      </c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</row>
    <row r="5" spans="1:21">
      <c r="A5" s="11"/>
      <c r="B5" s="192">
        <v>40648</v>
      </c>
      <c r="C5" s="11" t="s">
        <v>346</v>
      </c>
      <c r="D5" s="16" t="s">
        <v>81</v>
      </c>
      <c r="E5" s="16" t="s">
        <v>82</v>
      </c>
      <c r="F5" s="16"/>
      <c r="G5" s="25" t="s">
        <v>506</v>
      </c>
      <c r="H5" s="25">
        <f t="shared" si="0"/>
        <v>0</v>
      </c>
      <c r="I5" s="25" t="s">
        <v>499</v>
      </c>
      <c r="J5" s="25">
        <f t="shared" si="1"/>
        <v>1</v>
      </c>
    </row>
    <row r="6" spans="1:21">
      <c r="A6" s="11"/>
      <c r="B6" s="192">
        <v>40207</v>
      </c>
      <c r="C6" s="11" t="s">
        <v>346</v>
      </c>
      <c r="D6" s="16" t="s">
        <v>29</v>
      </c>
      <c r="E6" s="16" t="s">
        <v>31</v>
      </c>
      <c r="F6" s="16"/>
      <c r="G6" s="25" t="s">
        <v>506</v>
      </c>
      <c r="H6" s="25">
        <f t="shared" si="0"/>
        <v>0</v>
      </c>
      <c r="I6" s="25" t="s">
        <v>508</v>
      </c>
      <c r="J6" s="25">
        <f t="shared" si="1"/>
        <v>2</v>
      </c>
    </row>
    <row r="7" spans="1:21">
      <c r="A7" s="1"/>
      <c r="B7" s="192">
        <v>41514</v>
      </c>
      <c r="C7" s="11" t="s">
        <v>346</v>
      </c>
      <c r="D7" s="21" t="s">
        <v>29</v>
      </c>
      <c r="E7" s="21" t="s">
        <v>26</v>
      </c>
      <c r="F7" s="21"/>
      <c r="G7" s="25" t="s">
        <v>506</v>
      </c>
      <c r="H7" s="25">
        <f t="shared" si="0"/>
        <v>0</v>
      </c>
      <c r="I7" s="25" t="s">
        <v>508</v>
      </c>
      <c r="J7" s="25">
        <f t="shared" si="1"/>
        <v>2</v>
      </c>
    </row>
    <row r="8" spans="1:21">
      <c r="A8" s="31"/>
      <c r="B8" s="192">
        <v>42235</v>
      </c>
      <c r="C8" s="11" t="s">
        <v>346</v>
      </c>
      <c r="D8" s="16" t="s">
        <v>25</v>
      </c>
      <c r="E8" s="16" t="s">
        <v>48</v>
      </c>
      <c r="F8" s="16"/>
      <c r="G8" s="25" t="s">
        <v>506</v>
      </c>
      <c r="H8" s="25">
        <f t="shared" si="0"/>
        <v>0</v>
      </c>
      <c r="I8" s="25" t="s">
        <v>508</v>
      </c>
      <c r="J8" s="25">
        <f t="shared" si="1"/>
        <v>2</v>
      </c>
    </row>
    <row r="9" spans="1:21">
      <c r="A9" s="31"/>
      <c r="B9" s="192">
        <v>42235</v>
      </c>
      <c r="C9" s="11" t="s">
        <v>346</v>
      </c>
      <c r="D9" s="16" t="s">
        <v>25</v>
      </c>
      <c r="E9" s="16" t="s">
        <v>51</v>
      </c>
      <c r="F9" s="16"/>
      <c r="G9" s="25" t="s">
        <v>506</v>
      </c>
      <c r="H9" s="25">
        <f t="shared" si="0"/>
        <v>0</v>
      </c>
      <c r="I9" s="25" t="s">
        <v>508</v>
      </c>
      <c r="J9" s="25">
        <f t="shared" si="1"/>
        <v>2</v>
      </c>
    </row>
    <row r="10" spans="1:21">
      <c r="A10" s="194"/>
      <c r="B10" s="95">
        <v>42942</v>
      </c>
      <c r="C10" s="1" t="s">
        <v>64</v>
      </c>
      <c r="D10" s="1" t="s">
        <v>279</v>
      </c>
      <c r="E10" s="1" t="s">
        <v>43</v>
      </c>
      <c r="F10" s="34"/>
      <c r="G10" s="25" t="s">
        <v>496</v>
      </c>
      <c r="H10" s="25">
        <f t="shared" si="0"/>
        <v>1</v>
      </c>
      <c r="I10" s="1" t="s">
        <v>499</v>
      </c>
      <c r="J10" s="25">
        <f t="shared" si="1"/>
        <v>1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</row>
    <row r="11" spans="1:21">
      <c r="A11" s="31"/>
      <c r="B11" s="192">
        <v>41402</v>
      </c>
      <c r="C11" s="11" t="s">
        <v>346</v>
      </c>
      <c r="D11" s="16" t="s">
        <v>30</v>
      </c>
      <c r="E11" s="16" t="s">
        <v>42</v>
      </c>
      <c r="F11" s="16"/>
      <c r="G11" s="25" t="s">
        <v>496</v>
      </c>
      <c r="H11" s="25">
        <f t="shared" si="0"/>
        <v>1</v>
      </c>
      <c r="I11" s="21" t="s">
        <v>499</v>
      </c>
      <c r="J11" s="25">
        <f t="shared" si="1"/>
        <v>1</v>
      </c>
    </row>
    <row r="12" spans="1:21">
      <c r="A12" s="31"/>
      <c r="B12" s="192">
        <v>42427</v>
      </c>
      <c r="C12" s="11" t="s">
        <v>346</v>
      </c>
      <c r="D12" s="16" t="s">
        <v>30</v>
      </c>
      <c r="E12" s="16" t="s">
        <v>39</v>
      </c>
      <c r="F12" s="16"/>
      <c r="G12" s="25" t="s">
        <v>496</v>
      </c>
      <c r="H12" s="25">
        <f t="shared" si="0"/>
        <v>1</v>
      </c>
      <c r="I12" s="21" t="s">
        <v>508</v>
      </c>
      <c r="J12" s="25">
        <f t="shared" si="1"/>
        <v>2</v>
      </c>
    </row>
    <row r="13" spans="1:21">
      <c r="A13" s="31"/>
      <c r="B13" s="192">
        <v>41457</v>
      </c>
      <c r="C13" s="11" t="s">
        <v>346</v>
      </c>
      <c r="D13" s="16" t="s">
        <v>60</v>
      </c>
      <c r="E13" s="16" t="s">
        <v>101</v>
      </c>
      <c r="F13" s="16"/>
      <c r="G13" s="25" t="s">
        <v>496</v>
      </c>
      <c r="H13" s="25">
        <f t="shared" si="0"/>
        <v>1</v>
      </c>
      <c r="I13" s="25" t="s">
        <v>508</v>
      </c>
      <c r="J13" s="25">
        <f t="shared" si="1"/>
        <v>2</v>
      </c>
    </row>
    <row r="14" spans="1:21">
      <c r="A14" s="31"/>
      <c r="B14" s="192">
        <v>42253</v>
      </c>
      <c r="C14" s="11" t="s">
        <v>346</v>
      </c>
      <c r="D14" s="16" t="s">
        <v>60</v>
      </c>
      <c r="E14" s="16" t="s">
        <v>61</v>
      </c>
      <c r="F14" s="16"/>
      <c r="G14" s="25" t="s">
        <v>496</v>
      </c>
      <c r="H14" s="25">
        <f t="shared" si="0"/>
        <v>1</v>
      </c>
      <c r="I14" s="25" t="s">
        <v>508</v>
      </c>
      <c r="J14" s="25">
        <f t="shared" si="1"/>
        <v>2</v>
      </c>
    </row>
    <row r="15" spans="1:21">
      <c r="A15" s="194"/>
      <c r="B15" s="7">
        <v>43311</v>
      </c>
      <c r="C15" s="1" t="s">
        <v>346</v>
      </c>
      <c r="D15" s="1" t="s">
        <v>314</v>
      </c>
      <c r="E15" s="1" t="s">
        <v>288</v>
      </c>
      <c r="F15" s="34"/>
      <c r="G15" s="25" t="s">
        <v>506</v>
      </c>
      <c r="H15" s="25">
        <f t="shared" si="0"/>
        <v>0</v>
      </c>
      <c r="I15" s="1" t="s">
        <v>506</v>
      </c>
      <c r="J15" s="25">
        <f t="shared" si="1"/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</row>
    <row r="16" spans="1:21">
      <c r="A16" s="31"/>
      <c r="B16" s="192">
        <v>41417</v>
      </c>
      <c r="C16" s="11" t="s">
        <v>346</v>
      </c>
      <c r="D16" s="16" t="s">
        <v>67</v>
      </c>
      <c r="E16" s="16" t="s">
        <v>68</v>
      </c>
      <c r="F16" s="16"/>
      <c r="G16" s="25" t="s">
        <v>496</v>
      </c>
      <c r="H16" s="25">
        <f t="shared" si="0"/>
        <v>1</v>
      </c>
      <c r="I16" s="25" t="s">
        <v>508</v>
      </c>
      <c r="J16" s="25">
        <f t="shared" si="1"/>
        <v>2</v>
      </c>
    </row>
    <row r="17" spans="1:21">
      <c r="A17" s="31"/>
      <c r="B17" s="192">
        <v>42061</v>
      </c>
      <c r="C17" s="11" t="s">
        <v>346</v>
      </c>
      <c r="D17" s="16" t="s">
        <v>40</v>
      </c>
      <c r="E17" s="16" t="s">
        <v>43</v>
      </c>
      <c r="F17" s="1"/>
      <c r="G17" s="25" t="s">
        <v>496</v>
      </c>
      <c r="H17" s="25">
        <f t="shared" si="0"/>
        <v>1</v>
      </c>
      <c r="I17" s="25" t="s">
        <v>499</v>
      </c>
      <c r="J17" s="25">
        <f t="shared" si="1"/>
        <v>1</v>
      </c>
    </row>
    <row r="18" spans="1:21">
      <c r="A18" s="11"/>
      <c r="B18" s="196">
        <v>41459</v>
      </c>
      <c r="C18" s="11"/>
      <c r="D18" s="16" t="s">
        <v>76</v>
      </c>
      <c r="E18" s="16" t="s">
        <v>77</v>
      </c>
      <c r="F18" s="16"/>
      <c r="G18" s="25"/>
      <c r="H18" s="25">
        <f t="shared" si="0"/>
        <v>0</v>
      </c>
      <c r="I18" s="25"/>
      <c r="J18" s="25">
        <f t="shared" si="1"/>
        <v>0</v>
      </c>
    </row>
    <row r="19" spans="1:21">
      <c r="A19" s="38"/>
      <c r="B19" s="196">
        <v>40988</v>
      </c>
      <c r="C19" s="11" t="s">
        <v>96</v>
      </c>
      <c r="D19" s="16" t="s">
        <v>79</v>
      </c>
      <c r="E19" s="16" t="s">
        <v>80</v>
      </c>
      <c r="F19" s="16"/>
      <c r="G19" s="25" t="s">
        <v>496</v>
      </c>
      <c r="H19" s="25">
        <f t="shared" si="0"/>
        <v>1</v>
      </c>
      <c r="I19" s="25" t="s">
        <v>499</v>
      </c>
      <c r="J19" s="25">
        <f t="shared" si="1"/>
        <v>1</v>
      </c>
    </row>
    <row r="20" spans="1:21">
      <c r="A20" s="11"/>
      <c r="B20" s="192">
        <v>41043</v>
      </c>
      <c r="C20" s="11" t="s">
        <v>96</v>
      </c>
      <c r="D20" s="16" t="s">
        <v>83</v>
      </c>
      <c r="E20" s="16" t="s">
        <v>84</v>
      </c>
      <c r="F20" s="16"/>
      <c r="G20" s="25" t="s">
        <v>496</v>
      </c>
      <c r="H20" s="25">
        <f t="shared" si="0"/>
        <v>1</v>
      </c>
      <c r="I20" s="25" t="s">
        <v>499</v>
      </c>
      <c r="J20" s="25">
        <f t="shared" si="1"/>
        <v>1</v>
      </c>
    </row>
    <row r="21" spans="1:21">
      <c r="A21" s="11"/>
      <c r="B21" s="192">
        <v>41250</v>
      </c>
      <c r="C21" s="11" t="s">
        <v>96</v>
      </c>
      <c r="D21" s="16" t="s">
        <v>257</v>
      </c>
      <c r="E21" s="16" t="s">
        <v>258</v>
      </c>
      <c r="F21" s="16"/>
      <c r="G21" s="25" t="s">
        <v>496</v>
      </c>
      <c r="H21" s="25">
        <f t="shared" si="0"/>
        <v>1</v>
      </c>
      <c r="I21" s="25" t="s">
        <v>508</v>
      </c>
      <c r="J21" s="25">
        <f t="shared" si="1"/>
        <v>2</v>
      </c>
    </row>
    <row r="22" spans="1:21">
      <c r="A22" s="11"/>
      <c r="B22" s="192">
        <v>40821</v>
      </c>
      <c r="C22" s="11" t="s">
        <v>346</v>
      </c>
      <c r="D22" s="16" t="s">
        <v>86</v>
      </c>
      <c r="E22" s="16" t="s">
        <v>87</v>
      </c>
      <c r="F22" s="16"/>
      <c r="G22" s="25" t="s">
        <v>496</v>
      </c>
      <c r="H22" s="25">
        <f t="shared" si="0"/>
        <v>1</v>
      </c>
      <c r="I22" s="25" t="s">
        <v>508</v>
      </c>
      <c r="J22" s="25">
        <f t="shared" si="1"/>
        <v>2</v>
      </c>
    </row>
    <row r="23" spans="1:21">
      <c r="A23" s="1"/>
      <c r="B23" s="92"/>
      <c r="C23" s="11"/>
      <c r="D23" s="1"/>
      <c r="E23" s="1"/>
      <c r="F23" s="1"/>
      <c r="G23" s="25"/>
      <c r="H23" s="25">
        <f t="shared" si="0"/>
        <v>0</v>
      </c>
      <c r="I23" s="1"/>
      <c r="J23" s="25">
        <f t="shared" si="1"/>
        <v>0</v>
      </c>
    </row>
    <row r="24" spans="1:21">
      <c r="A24" s="2" t="s">
        <v>458</v>
      </c>
      <c r="B24" s="186" t="s">
        <v>339</v>
      </c>
      <c r="C24" s="48" t="s">
        <v>160</v>
      </c>
      <c r="D24" s="13" t="s">
        <v>330</v>
      </c>
      <c r="E24" s="15"/>
      <c r="F24" s="15"/>
      <c r="G24" s="15"/>
      <c r="H24" s="15"/>
      <c r="I24" s="15"/>
      <c r="J24" s="25"/>
    </row>
    <row r="25" spans="1:21">
      <c r="A25" s="1"/>
      <c r="B25" s="92">
        <v>34768</v>
      </c>
      <c r="C25" s="11" t="s">
        <v>96</v>
      </c>
      <c r="D25" s="21" t="s">
        <v>153</v>
      </c>
      <c r="E25" s="21" t="s">
        <v>104</v>
      </c>
      <c r="F25" s="21"/>
      <c r="G25" s="25" t="s">
        <v>496</v>
      </c>
      <c r="H25" s="25">
        <f t="shared" ref="H25:H30" si="2">IF(G25="pic-nic",1,0)</f>
        <v>1</v>
      </c>
      <c r="I25" s="25" t="s">
        <v>506</v>
      </c>
      <c r="J25" s="25">
        <f t="shared" ref="J25:J30" si="3">IF(I25="fondue",1,IF(I25="pâtes bolo",2,IF(I25="salade",3,0)))</f>
        <v>0</v>
      </c>
    </row>
    <row r="26" spans="1:21">
      <c r="A26" s="1"/>
      <c r="B26" s="92">
        <v>38372</v>
      </c>
      <c r="C26" s="11" t="s">
        <v>96</v>
      </c>
      <c r="D26" s="21" t="s">
        <v>154</v>
      </c>
      <c r="E26" s="21" t="s">
        <v>155</v>
      </c>
      <c r="F26" s="21"/>
      <c r="G26" s="25" t="s">
        <v>496</v>
      </c>
      <c r="H26" s="25">
        <f t="shared" si="2"/>
        <v>1</v>
      </c>
      <c r="I26" s="25" t="s">
        <v>506</v>
      </c>
      <c r="J26" s="25">
        <f t="shared" si="3"/>
        <v>0</v>
      </c>
    </row>
    <row r="27" spans="1:21">
      <c r="A27" s="52"/>
      <c r="B27" s="92">
        <v>28627</v>
      </c>
      <c r="C27" s="11" t="s">
        <v>168</v>
      </c>
      <c r="D27" s="21" t="s">
        <v>60</v>
      </c>
      <c r="E27" s="21" t="s">
        <v>206</v>
      </c>
      <c r="F27" s="21"/>
      <c r="G27" s="25" t="s">
        <v>506</v>
      </c>
      <c r="H27" s="25">
        <f t="shared" si="2"/>
        <v>0</v>
      </c>
      <c r="I27" s="21" t="s">
        <v>499</v>
      </c>
      <c r="J27" s="25">
        <f t="shared" si="3"/>
        <v>1</v>
      </c>
    </row>
    <row r="28" spans="1:21">
      <c r="A28" s="1"/>
      <c r="B28" s="92"/>
      <c r="C28" s="1"/>
      <c r="D28" s="1"/>
      <c r="E28" s="1"/>
      <c r="F28" s="1"/>
      <c r="G28" s="25"/>
      <c r="H28" s="25">
        <f t="shared" si="2"/>
        <v>0</v>
      </c>
      <c r="I28" s="1"/>
      <c r="J28" s="25">
        <f t="shared" si="3"/>
        <v>0</v>
      </c>
    </row>
    <row r="29" spans="1:21">
      <c r="A29" s="1"/>
      <c r="B29" s="92"/>
      <c r="C29" s="1"/>
      <c r="D29" s="1"/>
      <c r="E29" s="1"/>
      <c r="F29" s="1"/>
      <c r="G29" s="25"/>
      <c r="H29" s="25">
        <f t="shared" si="2"/>
        <v>0</v>
      </c>
      <c r="I29" s="1"/>
      <c r="J29" s="25">
        <f t="shared" si="3"/>
        <v>0</v>
      </c>
    </row>
    <row r="30" spans="1:21">
      <c r="A30" s="1"/>
      <c r="B30" s="92"/>
      <c r="C30" s="1"/>
      <c r="D30" s="1"/>
      <c r="E30" s="1"/>
      <c r="F30" s="1"/>
      <c r="G30" s="25"/>
      <c r="H30" s="25">
        <f t="shared" si="2"/>
        <v>0</v>
      </c>
      <c r="I30" s="1"/>
      <c r="J30" s="25">
        <f t="shared" si="3"/>
        <v>0</v>
      </c>
    </row>
    <row r="31" spans="1:21">
      <c r="A31" s="2" t="s">
        <v>458</v>
      </c>
      <c r="B31" s="186" t="s">
        <v>339</v>
      </c>
      <c r="C31" s="48" t="s">
        <v>160</v>
      </c>
      <c r="D31" s="204" t="s">
        <v>161</v>
      </c>
      <c r="E31" s="203"/>
      <c r="F31" s="13"/>
      <c r="G31" s="15"/>
      <c r="H31" s="15"/>
      <c r="I31" s="15"/>
      <c r="J31" s="25"/>
    </row>
    <row r="32" spans="1:21">
      <c r="A32" s="194"/>
      <c r="B32" s="95">
        <v>29079</v>
      </c>
      <c r="C32" s="1" t="s">
        <v>168</v>
      </c>
      <c r="D32" s="1" t="s">
        <v>272</v>
      </c>
      <c r="E32" s="1" t="s">
        <v>300</v>
      </c>
      <c r="F32" s="34"/>
      <c r="G32" s="25" t="s">
        <v>496</v>
      </c>
      <c r="H32" s="25">
        <f t="shared" ref="H32:H49" si="4">IF(G32="pic-nic",1,0)</f>
        <v>1</v>
      </c>
      <c r="I32" s="21" t="s">
        <v>499</v>
      </c>
      <c r="J32" s="25">
        <f t="shared" ref="J32:J49" si="5">IF(I32="fondue",1,IF(I32="pâtes bolo",2,IF(I32="salade",3,0)))</f>
        <v>1</v>
      </c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</row>
    <row r="33" spans="1:21">
      <c r="A33" s="1"/>
      <c r="B33" s="92"/>
      <c r="C33" s="11" t="s">
        <v>168</v>
      </c>
      <c r="D33" s="21" t="s">
        <v>81</v>
      </c>
      <c r="E33" s="21" t="s">
        <v>189</v>
      </c>
      <c r="F33" s="21"/>
      <c r="G33" s="25" t="s">
        <v>506</v>
      </c>
      <c r="H33" s="25">
        <f t="shared" si="4"/>
        <v>0</v>
      </c>
      <c r="I33" s="21" t="s">
        <v>508</v>
      </c>
      <c r="J33" s="25">
        <f t="shared" si="5"/>
        <v>2</v>
      </c>
    </row>
    <row r="34" spans="1:21">
      <c r="A34" s="1"/>
      <c r="B34" s="92">
        <v>30125</v>
      </c>
      <c r="C34" s="11" t="s">
        <v>168</v>
      </c>
      <c r="D34" s="21" t="s">
        <v>81</v>
      </c>
      <c r="E34" s="21" t="s">
        <v>162</v>
      </c>
      <c r="F34" s="21"/>
      <c r="G34" s="25" t="s">
        <v>506</v>
      </c>
      <c r="H34" s="25">
        <f t="shared" si="4"/>
        <v>0</v>
      </c>
      <c r="I34" s="21" t="s">
        <v>499</v>
      </c>
      <c r="J34" s="25">
        <f t="shared" si="5"/>
        <v>1</v>
      </c>
    </row>
    <row r="35" spans="1:21">
      <c r="A35" s="1"/>
      <c r="B35" s="92"/>
      <c r="C35" s="11" t="s">
        <v>346</v>
      </c>
      <c r="D35" s="21" t="s">
        <v>199</v>
      </c>
      <c r="E35" s="21" t="s">
        <v>200</v>
      </c>
      <c r="F35" s="21"/>
      <c r="G35" s="25" t="s">
        <v>506</v>
      </c>
      <c r="H35" s="25">
        <f t="shared" si="4"/>
        <v>0</v>
      </c>
      <c r="I35" s="25" t="s">
        <v>508</v>
      </c>
      <c r="J35" s="25">
        <f t="shared" si="5"/>
        <v>2</v>
      </c>
    </row>
    <row r="36" spans="1:21">
      <c r="A36" s="1"/>
      <c r="B36" s="92"/>
      <c r="C36" s="11" t="s">
        <v>168</v>
      </c>
      <c r="D36" s="58" t="s">
        <v>25</v>
      </c>
      <c r="E36" s="58" t="s">
        <v>52</v>
      </c>
      <c r="F36" s="58"/>
      <c r="G36" s="25" t="s">
        <v>506</v>
      </c>
      <c r="H36" s="25">
        <f t="shared" si="4"/>
        <v>0</v>
      </c>
      <c r="I36" s="58" t="s">
        <v>508</v>
      </c>
      <c r="J36" s="25">
        <f t="shared" si="5"/>
        <v>2</v>
      </c>
    </row>
    <row r="37" spans="1:21">
      <c r="A37" s="66"/>
      <c r="B37" s="95"/>
      <c r="C37" s="11" t="s">
        <v>168</v>
      </c>
      <c r="D37" s="1" t="s">
        <v>25</v>
      </c>
      <c r="E37" s="1" t="s">
        <v>203</v>
      </c>
      <c r="F37" s="1"/>
      <c r="G37" s="25" t="s">
        <v>506</v>
      </c>
      <c r="H37" s="25">
        <f t="shared" si="4"/>
        <v>0</v>
      </c>
      <c r="I37" s="4" t="s">
        <v>508</v>
      </c>
      <c r="J37" s="25">
        <f t="shared" si="5"/>
        <v>2</v>
      </c>
    </row>
    <row r="38" spans="1:21">
      <c r="A38" s="197"/>
      <c r="B38" s="95">
        <v>30357</v>
      </c>
      <c r="C38" s="1" t="s">
        <v>96</v>
      </c>
      <c r="D38" s="1" t="s">
        <v>279</v>
      </c>
      <c r="E38" s="1" t="s">
        <v>313</v>
      </c>
      <c r="F38" s="1"/>
      <c r="G38" s="25" t="s">
        <v>496</v>
      </c>
      <c r="H38" s="25">
        <f t="shared" si="4"/>
        <v>1</v>
      </c>
      <c r="I38" s="1" t="s">
        <v>499</v>
      </c>
      <c r="J38" s="25">
        <f t="shared" si="5"/>
        <v>1</v>
      </c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</row>
    <row r="39" spans="1:21">
      <c r="A39" s="1"/>
      <c r="B39" s="92">
        <v>30257</v>
      </c>
      <c r="C39" s="11" t="s">
        <v>168</v>
      </c>
      <c r="D39" s="21" t="s">
        <v>30</v>
      </c>
      <c r="E39" s="21" t="s">
        <v>33</v>
      </c>
      <c r="F39" s="21"/>
      <c r="G39" s="25" t="s">
        <v>496</v>
      </c>
      <c r="H39" s="25">
        <f t="shared" si="4"/>
        <v>1</v>
      </c>
      <c r="I39" s="21" t="s">
        <v>499</v>
      </c>
      <c r="J39" s="25">
        <f t="shared" si="5"/>
        <v>1</v>
      </c>
    </row>
    <row r="40" spans="1:21">
      <c r="A40" s="52"/>
      <c r="B40" s="95">
        <v>26287</v>
      </c>
      <c r="C40" s="11" t="s">
        <v>96</v>
      </c>
      <c r="D40" s="21" t="s">
        <v>99</v>
      </c>
      <c r="E40" s="21" t="s">
        <v>210</v>
      </c>
      <c r="F40" s="21"/>
      <c r="G40" s="25"/>
      <c r="H40" s="25">
        <f t="shared" si="4"/>
        <v>0</v>
      </c>
      <c r="I40" s="21" t="s">
        <v>499</v>
      </c>
      <c r="J40" s="25">
        <f t="shared" si="5"/>
        <v>1</v>
      </c>
    </row>
    <row r="41" spans="1:21">
      <c r="A41" s="33"/>
      <c r="B41" s="198">
        <v>39741</v>
      </c>
      <c r="C41" s="11" t="s">
        <v>96</v>
      </c>
      <c r="D41" s="16" t="s">
        <v>99</v>
      </c>
      <c r="E41" s="16" t="s">
        <v>100</v>
      </c>
      <c r="F41" s="16"/>
      <c r="G41" s="25" t="s">
        <v>496</v>
      </c>
      <c r="H41" s="25">
        <f t="shared" si="4"/>
        <v>1</v>
      </c>
      <c r="I41" s="25" t="s">
        <v>508</v>
      </c>
      <c r="J41" s="25">
        <f t="shared" si="5"/>
        <v>2</v>
      </c>
    </row>
    <row r="42" spans="1:21">
      <c r="A42" s="34"/>
      <c r="B42" s="95">
        <v>25527</v>
      </c>
      <c r="C42" s="1" t="s">
        <v>168</v>
      </c>
      <c r="D42" s="1" t="s">
        <v>314</v>
      </c>
      <c r="E42" s="1" t="s">
        <v>315</v>
      </c>
      <c r="F42" s="34"/>
      <c r="G42" s="25" t="s">
        <v>506</v>
      </c>
      <c r="H42" s="25">
        <f t="shared" si="4"/>
        <v>0</v>
      </c>
      <c r="I42" s="21" t="s">
        <v>506</v>
      </c>
      <c r="J42" s="25">
        <f t="shared" si="5"/>
        <v>0</v>
      </c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</row>
    <row r="43" spans="1:21">
      <c r="A43" s="1"/>
      <c r="B43" s="92"/>
      <c r="C43" s="11"/>
      <c r="D43" s="1" t="s">
        <v>314</v>
      </c>
      <c r="E43" s="1" t="s">
        <v>316</v>
      </c>
      <c r="F43" s="1"/>
      <c r="G43" s="25" t="s">
        <v>506</v>
      </c>
      <c r="H43" s="25">
        <f t="shared" si="4"/>
        <v>0</v>
      </c>
      <c r="I43" s="21" t="s">
        <v>506</v>
      </c>
      <c r="J43" s="25">
        <f t="shared" si="5"/>
        <v>0</v>
      </c>
    </row>
    <row r="44" spans="1:21">
      <c r="A44" s="1"/>
      <c r="B44" s="92">
        <v>27683</v>
      </c>
      <c r="C44" s="11" t="s">
        <v>168</v>
      </c>
      <c r="D44" s="21" t="s">
        <v>221</v>
      </c>
      <c r="E44" s="21" t="s">
        <v>222</v>
      </c>
      <c r="F44" s="21"/>
      <c r="G44" s="25" t="s">
        <v>506</v>
      </c>
      <c r="H44" s="25">
        <f t="shared" si="4"/>
        <v>0</v>
      </c>
      <c r="I44" s="21" t="s">
        <v>512</v>
      </c>
      <c r="J44" s="25">
        <f t="shared" si="5"/>
        <v>3</v>
      </c>
    </row>
    <row r="45" spans="1:21">
      <c r="A45" s="1"/>
      <c r="B45" s="92">
        <v>25076</v>
      </c>
      <c r="C45" s="11" t="s">
        <v>168</v>
      </c>
      <c r="D45" s="21" t="s">
        <v>40</v>
      </c>
      <c r="E45" s="21" t="s">
        <v>41</v>
      </c>
      <c r="F45" s="65"/>
      <c r="G45" s="25" t="s">
        <v>496</v>
      </c>
      <c r="H45" s="25">
        <f t="shared" si="4"/>
        <v>1</v>
      </c>
      <c r="I45" s="76" t="s">
        <v>499</v>
      </c>
      <c r="J45" s="25">
        <f t="shared" si="5"/>
        <v>1</v>
      </c>
    </row>
    <row r="46" spans="1:21">
      <c r="A46" s="52"/>
      <c r="B46" s="95">
        <v>43498</v>
      </c>
      <c r="C46" s="11" t="s">
        <v>346</v>
      </c>
      <c r="D46" s="21" t="s">
        <v>40</v>
      </c>
      <c r="E46" s="21" t="s">
        <v>228</v>
      </c>
      <c r="F46" s="21"/>
      <c r="G46" s="25" t="s">
        <v>496</v>
      </c>
      <c r="H46" s="25">
        <f t="shared" si="4"/>
        <v>1</v>
      </c>
      <c r="I46" s="25" t="s">
        <v>499</v>
      </c>
      <c r="J46" s="25">
        <f t="shared" si="5"/>
        <v>1</v>
      </c>
    </row>
    <row r="47" spans="1:21">
      <c r="A47" s="1"/>
      <c r="B47" s="92">
        <v>26659</v>
      </c>
      <c r="C47" s="11" t="s">
        <v>96</v>
      </c>
      <c r="D47" s="21" t="s">
        <v>79</v>
      </c>
      <c r="E47" s="21" t="s">
        <v>239</v>
      </c>
      <c r="F47" s="21"/>
      <c r="G47" s="25"/>
      <c r="H47" s="25">
        <f t="shared" si="4"/>
        <v>0</v>
      </c>
      <c r="I47" s="21" t="s">
        <v>499</v>
      </c>
      <c r="J47" s="25">
        <f t="shared" si="5"/>
        <v>1</v>
      </c>
    </row>
    <row r="48" spans="1:21">
      <c r="A48" s="62"/>
      <c r="B48" s="92">
        <v>28098</v>
      </c>
      <c r="C48" s="11"/>
      <c r="D48" s="21" t="s">
        <v>257</v>
      </c>
      <c r="E48" s="21" t="s">
        <v>41</v>
      </c>
      <c r="F48" s="21"/>
      <c r="G48" s="25" t="s">
        <v>496</v>
      </c>
      <c r="H48" s="25">
        <f t="shared" si="4"/>
        <v>1</v>
      </c>
      <c r="I48" s="21" t="s">
        <v>499</v>
      </c>
      <c r="J48" s="25">
        <f t="shared" si="5"/>
        <v>1</v>
      </c>
    </row>
    <row r="49" spans="1:21">
      <c r="A49" s="62"/>
      <c r="B49" s="92">
        <v>25159</v>
      </c>
      <c r="C49" s="11" t="s">
        <v>96</v>
      </c>
      <c r="D49" s="21" t="s">
        <v>86</v>
      </c>
      <c r="E49" s="21" t="s">
        <v>41</v>
      </c>
      <c r="F49" s="21"/>
      <c r="G49" s="25" t="s">
        <v>506</v>
      </c>
      <c r="H49" s="25">
        <f t="shared" si="4"/>
        <v>0</v>
      </c>
      <c r="I49" s="21" t="s">
        <v>499</v>
      </c>
      <c r="J49" s="25">
        <f t="shared" si="5"/>
        <v>1</v>
      </c>
    </row>
    <row r="50" spans="1:21">
      <c r="A50" s="1"/>
      <c r="B50" s="92"/>
      <c r="C50" s="1"/>
      <c r="D50" s="1"/>
      <c r="E50" s="1"/>
      <c r="F50" s="1"/>
      <c r="G50" s="1"/>
      <c r="H50" s="1"/>
      <c r="I50" s="1"/>
      <c r="J50" s="4"/>
    </row>
    <row r="51" spans="1:21">
      <c r="A51" s="1"/>
      <c r="B51" s="92"/>
      <c r="C51" s="1"/>
      <c r="D51" s="1"/>
      <c r="E51" s="2" t="s">
        <v>0</v>
      </c>
      <c r="F51" s="2"/>
      <c r="G51" s="4" t="s">
        <v>513</v>
      </c>
      <c r="H51" s="4"/>
      <c r="I51" s="4"/>
      <c r="J51" s="4"/>
    </row>
    <row r="52" spans="1:21">
      <c r="A52" s="1"/>
      <c r="B52" s="92"/>
      <c r="C52" s="1"/>
      <c r="D52" s="1"/>
      <c r="E52" s="2" t="s">
        <v>490</v>
      </c>
      <c r="F52" s="2"/>
      <c r="G52" s="4"/>
      <c r="H52" s="4"/>
      <c r="I52" s="4"/>
      <c r="J52" s="4"/>
    </row>
    <row r="53" spans="1:21">
      <c r="A53" s="1"/>
      <c r="B53" s="92"/>
      <c r="C53" s="1"/>
      <c r="D53" s="1"/>
      <c r="E53" s="1"/>
      <c r="F53" s="1"/>
      <c r="G53" s="1"/>
      <c r="H53" s="1"/>
      <c r="I53" s="1"/>
      <c r="J53" s="4"/>
    </row>
    <row r="54" spans="1:21">
      <c r="A54" s="1"/>
      <c r="B54" s="92"/>
      <c r="C54" s="1"/>
      <c r="D54" s="1"/>
      <c r="E54" s="1" t="s">
        <v>514</v>
      </c>
      <c r="F54" s="1"/>
      <c r="G54" s="4">
        <f>COUNTIF(H4:H22,"=1")</f>
        <v>12</v>
      </c>
      <c r="H54" s="1"/>
      <c r="I54" s="4">
        <f>COUNTIF(H32:H49,"=1")</f>
        <v>7</v>
      </c>
      <c r="J54" s="1"/>
      <c r="K54" s="1">
        <f>COUNTIF(H25:H27,"=1")</f>
        <v>2</v>
      </c>
      <c r="L54" s="1">
        <f>SUM(G54:K54)</f>
        <v>21</v>
      </c>
      <c r="M54" s="1"/>
      <c r="N54" s="1"/>
      <c r="O54" s="1"/>
      <c r="P54" s="1"/>
      <c r="Q54" s="1"/>
      <c r="R54" s="1"/>
      <c r="S54" s="1"/>
      <c r="T54" s="1"/>
      <c r="U54" s="1"/>
    </row>
    <row r="55" spans="1:21">
      <c r="A55" s="1"/>
      <c r="B55" s="92"/>
      <c r="C55" s="1"/>
      <c r="D55" s="1"/>
      <c r="E55" s="1"/>
      <c r="F55" s="1"/>
      <c r="G55" s="4" t="s">
        <v>515</v>
      </c>
      <c r="H55" s="4"/>
      <c r="I55" s="4" t="s">
        <v>516</v>
      </c>
      <c r="J55" s="4"/>
      <c r="K55" s="1" t="s">
        <v>517</v>
      </c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>
      <c r="A56" s="1"/>
      <c r="B56" s="92"/>
      <c r="C56" s="1"/>
      <c r="D56" s="1"/>
      <c r="E56" s="86" t="s">
        <v>518</v>
      </c>
      <c r="F56" s="86"/>
      <c r="G56" s="78">
        <f>COUNTIF(J4:J22,"=1")</f>
        <v>7</v>
      </c>
      <c r="H56" s="78"/>
      <c r="I56" s="78">
        <f>COUNTIF(J32:J49,"=1")</f>
        <v>10</v>
      </c>
      <c r="J56" s="78"/>
      <c r="K56" s="1">
        <f>COUNTIF(J25:J27,"=1")</f>
        <v>1</v>
      </c>
      <c r="L56" s="1">
        <f t="shared" ref="L56:L57" si="6">SUM(G56:K56)</f>
        <v>18</v>
      </c>
      <c r="M56" s="1"/>
      <c r="N56" s="1"/>
      <c r="O56" s="1"/>
      <c r="P56" s="1"/>
      <c r="Q56" s="1"/>
      <c r="R56" s="1"/>
      <c r="S56" s="1"/>
      <c r="T56" s="1"/>
      <c r="U56" s="1"/>
    </row>
    <row r="57" spans="1:21">
      <c r="A57" s="1"/>
      <c r="B57" s="92"/>
      <c r="C57" s="1"/>
      <c r="D57" s="1"/>
      <c r="E57" s="1" t="s">
        <v>519</v>
      </c>
      <c r="F57" s="1"/>
      <c r="G57" s="77">
        <f>COUNTIF(J4:J22,"=2")</f>
        <v>10</v>
      </c>
      <c r="H57" s="77"/>
      <c r="I57" s="77">
        <f>COUNTIF(J32:J49,"=2")</f>
        <v>5</v>
      </c>
      <c r="J57" s="77"/>
      <c r="K57" s="1">
        <f>COUNTIF(J25:J27,"=2")</f>
        <v>0</v>
      </c>
      <c r="L57" s="1">
        <f t="shared" si="6"/>
        <v>15</v>
      </c>
      <c r="M57" s="1"/>
      <c r="N57" s="1"/>
      <c r="O57" s="1"/>
      <c r="P57" s="1"/>
      <c r="Q57" s="1"/>
      <c r="R57" s="1"/>
      <c r="S57" s="1"/>
      <c r="T57" s="1"/>
      <c r="U57" s="1"/>
    </row>
    <row r="58" spans="1:21">
      <c r="A58" s="1"/>
      <c r="B58" s="92"/>
      <c r="C58" s="1"/>
      <c r="D58" s="1"/>
      <c r="E58" s="1" t="s">
        <v>512</v>
      </c>
      <c r="F58" s="1"/>
      <c r="G58" s="77">
        <f>COUNTIF(J4:J22,"=3")</f>
        <v>0</v>
      </c>
      <c r="H58" s="4"/>
      <c r="I58" s="77">
        <f>COUNTIF(J32:J49,"=3")</f>
        <v>1</v>
      </c>
      <c r="J58" s="77"/>
      <c r="K58" s="1">
        <f>COUNTIF(J26:J28,"=3")</f>
        <v>0</v>
      </c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>
      <c r="A59" s="1"/>
      <c r="B59" s="92"/>
      <c r="C59" s="1"/>
      <c r="D59" s="1" t="s">
        <v>520</v>
      </c>
      <c r="E59" s="1" t="s">
        <v>521</v>
      </c>
      <c r="F59" s="1"/>
      <c r="G59" s="77">
        <f>SUM(G56:G57)</f>
        <v>17</v>
      </c>
      <c r="H59" s="4"/>
      <c r="I59" s="77">
        <f>SUM(I56:I57)</f>
        <v>15</v>
      </c>
      <c r="J59" s="77"/>
      <c r="K59" s="77">
        <f t="shared" ref="K59:L59" si="7">SUM(K56:K57)</f>
        <v>1</v>
      </c>
      <c r="L59" s="1">
        <f t="shared" si="7"/>
        <v>33</v>
      </c>
      <c r="M59" s="1"/>
      <c r="N59" s="1"/>
      <c r="O59" s="1"/>
      <c r="P59" s="1"/>
      <c r="Q59" s="1"/>
      <c r="R59" s="1"/>
      <c r="S59" s="1"/>
      <c r="T59" s="1"/>
      <c r="U59" s="1"/>
    </row>
    <row r="60" spans="1:21">
      <c r="A60" s="1"/>
      <c r="B60" s="92"/>
      <c r="C60" s="1"/>
      <c r="D60" s="1"/>
      <c r="E60" s="1" t="s">
        <v>522</v>
      </c>
      <c r="F60" s="1"/>
      <c r="G60" s="77">
        <f>G56*25+G57*18+G54*10</f>
        <v>475</v>
      </c>
      <c r="H60" s="77"/>
      <c r="I60" s="77">
        <f>I56*25+I57*18+I54*10</f>
        <v>410</v>
      </c>
      <c r="J60" s="77"/>
      <c r="K60" s="77">
        <f>K56*25+K57*18+K54*10</f>
        <v>45</v>
      </c>
      <c r="L60" s="1">
        <f>SUM(G60:K60)</f>
        <v>930</v>
      </c>
      <c r="M60" s="1"/>
      <c r="N60" s="1"/>
      <c r="O60" s="1"/>
      <c r="P60" s="1"/>
      <c r="Q60" s="1"/>
      <c r="R60" s="1"/>
      <c r="S60" s="1"/>
      <c r="T60" s="1"/>
      <c r="U60" s="1"/>
    </row>
    <row r="61" spans="1:21">
      <c r="A61" s="1"/>
      <c r="B61" s="92"/>
      <c r="C61" s="1"/>
      <c r="D61" s="1"/>
      <c r="E61" s="1"/>
      <c r="F61" s="1"/>
      <c r="G61" s="77"/>
      <c r="H61" s="77"/>
      <c r="I61" s="77"/>
      <c r="J61" s="7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>
      <c r="A62" s="1"/>
      <c r="B62" s="92"/>
      <c r="C62" s="1"/>
      <c r="D62" s="1"/>
      <c r="E62" s="86"/>
      <c r="F62" s="86"/>
      <c r="G62" s="78"/>
      <c r="H62" s="78"/>
      <c r="I62" s="78"/>
      <c r="J62" s="7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>
      <c r="A63" s="1"/>
      <c r="B63" s="92"/>
      <c r="C63" s="1"/>
      <c r="D63" s="1"/>
      <c r="E63" s="1" t="s">
        <v>523</v>
      </c>
      <c r="F63" s="1"/>
      <c r="G63" s="78">
        <f t="shared" ref="G63:G64" si="8">G56</f>
        <v>7</v>
      </c>
      <c r="H63" s="78"/>
      <c r="I63" s="78"/>
      <c r="J63" s="7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>
      <c r="A64" s="1"/>
      <c r="B64" s="92"/>
      <c r="C64" s="1"/>
      <c r="D64" s="1"/>
      <c r="E64" s="1" t="s">
        <v>524</v>
      </c>
      <c r="F64" s="1"/>
      <c r="G64" s="4">
        <f t="shared" si="8"/>
        <v>10</v>
      </c>
      <c r="H64" s="4"/>
      <c r="I64" s="4"/>
      <c r="J64" s="4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>
      <c r="A65" s="1"/>
      <c r="B65" s="92"/>
      <c r="C65" s="1"/>
      <c r="D65" s="1"/>
      <c r="E65" s="1" t="s">
        <v>525</v>
      </c>
      <c r="F65" s="1"/>
      <c r="G65" s="4">
        <f t="shared" ref="G65:G67" si="9">I56</f>
        <v>10</v>
      </c>
      <c r="H65" s="4"/>
      <c r="I65" s="4"/>
      <c r="J65" s="4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>
      <c r="A66" s="1"/>
      <c r="B66" s="92"/>
      <c r="C66" s="1"/>
      <c r="D66" s="1"/>
      <c r="E66" s="1" t="s">
        <v>526</v>
      </c>
      <c r="F66" s="1"/>
      <c r="G66" s="4">
        <f t="shared" si="9"/>
        <v>5</v>
      </c>
      <c r="H66" s="4"/>
      <c r="I66" s="4"/>
      <c r="J66" s="4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>
      <c r="A67" s="1"/>
      <c r="B67" s="92"/>
      <c r="C67" s="1"/>
      <c r="D67" s="1"/>
      <c r="E67" s="86" t="s">
        <v>527</v>
      </c>
      <c r="F67" s="86"/>
      <c r="G67" s="78">
        <f t="shared" si="9"/>
        <v>1</v>
      </c>
      <c r="H67" s="78"/>
      <c r="I67" s="78"/>
      <c r="J67" s="78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>
      <c r="A68" s="1"/>
      <c r="B68" s="92"/>
      <c r="C68" s="1"/>
      <c r="D68" s="1"/>
      <c r="E68" s="1"/>
      <c r="F68" s="1"/>
      <c r="G68" s="78"/>
      <c r="H68" s="78"/>
      <c r="I68" s="78"/>
      <c r="J68" s="78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>
      <c r="A69" s="1"/>
      <c r="B69" s="92"/>
      <c r="C69" s="1"/>
      <c r="D69" s="1"/>
      <c r="E69" s="1"/>
      <c r="F69" s="1"/>
      <c r="G69" s="4"/>
      <c r="H69" s="4"/>
      <c r="I69" s="4"/>
      <c r="J69" s="4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>
      <c r="A70" s="1"/>
      <c r="B70" s="92"/>
      <c r="C70" s="1"/>
      <c r="D70" s="1"/>
      <c r="E70" s="1"/>
      <c r="F70" s="1"/>
      <c r="G70" s="4"/>
      <c r="H70" s="4"/>
      <c r="I70" s="4"/>
      <c r="J70" s="4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>
      <c r="A71" s="1"/>
      <c r="B71" s="92"/>
      <c r="C71" s="1"/>
      <c r="D71" s="1"/>
      <c r="E71" s="1"/>
      <c r="F71" s="1"/>
      <c r="G71" s="78"/>
      <c r="H71" s="78"/>
      <c r="I71" s="78"/>
      <c r="J71" s="78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>
      <c r="A72" s="1"/>
      <c r="B72" s="92"/>
      <c r="C72" s="1"/>
      <c r="D72" s="1"/>
      <c r="E72" s="1"/>
      <c r="F72" s="1"/>
      <c r="G72" s="4"/>
      <c r="H72" s="4"/>
      <c r="I72" s="4"/>
      <c r="J72" s="4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>
      <c r="A73" s="1"/>
      <c r="B73" s="92"/>
      <c r="C73" s="1"/>
      <c r="D73" s="1"/>
      <c r="E73" s="1"/>
      <c r="F73" s="1"/>
      <c r="G73" s="4"/>
      <c r="H73" s="4"/>
      <c r="I73" s="4"/>
      <c r="J73" s="4"/>
    </row>
    <row r="74" spans="1:21">
      <c r="A74" s="1"/>
      <c r="B74" s="92"/>
      <c r="C74" s="1"/>
      <c r="D74" s="1"/>
      <c r="E74" s="1"/>
      <c r="F74" s="1"/>
      <c r="G74" s="1"/>
      <c r="H74" s="1"/>
      <c r="I74" s="1"/>
      <c r="J74" s="1"/>
    </row>
    <row r="75" spans="1:21">
      <c r="A75" s="1"/>
      <c r="B75" s="92"/>
      <c r="C75" s="1"/>
      <c r="D75" s="1"/>
      <c r="E75" s="1"/>
      <c r="F75" s="1"/>
      <c r="G75" s="1"/>
      <c r="H75" s="4"/>
      <c r="I75" s="4"/>
      <c r="J75" s="1"/>
    </row>
    <row r="76" spans="1:21">
      <c r="A76" s="1"/>
      <c r="B76" s="92"/>
      <c r="C76" s="1"/>
      <c r="D76" s="1"/>
      <c r="E76" s="1"/>
      <c r="F76" s="1"/>
      <c r="G76" s="1"/>
      <c r="H76" s="1"/>
      <c r="I76" s="1"/>
      <c r="J76" s="1"/>
    </row>
    <row r="77" spans="1:21">
      <c r="A77" s="1"/>
      <c r="B77" s="92"/>
      <c r="C77" s="1"/>
      <c r="D77" s="1"/>
      <c r="E77" s="1"/>
      <c r="F77" s="1"/>
      <c r="G77" s="1"/>
      <c r="H77" s="1"/>
      <c r="I77" s="1"/>
      <c r="J77" s="1"/>
    </row>
    <row r="78" spans="1:21">
      <c r="A78" s="1"/>
      <c r="B78" s="92"/>
      <c r="C78" s="1"/>
      <c r="D78" s="1"/>
      <c r="E78" s="1"/>
      <c r="F78" s="1"/>
      <c r="G78" s="1"/>
      <c r="H78" s="1"/>
      <c r="I78" s="1"/>
      <c r="J78" s="1"/>
    </row>
    <row r="79" spans="1:21">
      <c r="A79" s="1"/>
      <c r="B79" s="92"/>
      <c r="C79" s="1"/>
      <c r="D79" s="1"/>
      <c r="E79" s="1"/>
      <c r="F79" s="1"/>
      <c r="G79" s="1"/>
      <c r="H79" s="1"/>
      <c r="I79" s="1"/>
      <c r="J79" s="1"/>
    </row>
    <row r="80" spans="1:21">
      <c r="A80" s="1"/>
      <c r="B80" s="92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92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92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92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92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92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92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92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92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92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92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92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92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92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92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92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92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92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92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92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92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92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92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92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92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92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92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92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92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92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92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92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92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92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92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92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92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92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92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92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92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92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92"/>
      <c r="C122" s="1"/>
      <c r="D122" s="1"/>
      <c r="E122" s="1"/>
      <c r="F122" s="1"/>
      <c r="G122" s="1"/>
      <c r="H122" s="1"/>
      <c r="I122" s="1"/>
      <c r="J122" s="1"/>
    </row>
    <row r="123" spans="1:10">
      <c r="A123" s="1"/>
      <c r="B123" s="92"/>
      <c r="C123" s="1"/>
      <c r="D123" s="1"/>
      <c r="E123" s="1"/>
      <c r="F123" s="1"/>
      <c r="G123" s="1"/>
      <c r="H123" s="1"/>
      <c r="I123" s="1"/>
      <c r="J123" s="1"/>
    </row>
    <row r="124" spans="1:10">
      <c r="A124" s="1"/>
      <c r="B124" s="92"/>
      <c r="C124" s="1"/>
      <c r="D124" s="1"/>
      <c r="E124" s="1"/>
      <c r="F124" s="1"/>
      <c r="G124" s="1"/>
      <c r="H124" s="1"/>
      <c r="I124" s="1"/>
      <c r="J124" s="1"/>
    </row>
    <row r="125" spans="1:10">
      <c r="A125" s="1"/>
      <c r="B125" s="92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92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92"/>
      <c r="C127" s="1"/>
      <c r="D127" s="1"/>
      <c r="E127" s="1"/>
      <c r="F127" s="1"/>
      <c r="G127" s="1"/>
      <c r="H127" s="1"/>
      <c r="I127" s="1"/>
      <c r="J127" s="1"/>
    </row>
    <row r="128" spans="1:10">
      <c r="A128" s="1"/>
      <c r="B128" s="92"/>
      <c r="C128" s="1"/>
      <c r="D128" s="1"/>
      <c r="E128" s="1"/>
      <c r="F128" s="1"/>
      <c r="G128" s="1"/>
      <c r="H128" s="1"/>
      <c r="I128" s="1"/>
      <c r="J128" s="1"/>
    </row>
    <row r="129" spans="1:10">
      <c r="A129" s="1"/>
      <c r="B129" s="92"/>
      <c r="C129" s="1"/>
      <c r="D129" s="1"/>
      <c r="E129" s="1"/>
      <c r="F129" s="1"/>
      <c r="G129" s="1"/>
      <c r="H129" s="1"/>
      <c r="I129" s="1"/>
      <c r="J129" s="1"/>
    </row>
    <row r="130" spans="1:10">
      <c r="A130" s="1"/>
      <c r="B130" s="92"/>
      <c r="C130" s="1"/>
      <c r="D130" s="1"/>
      <c r="E130" s="1"/>
      <c r="F130" s="1"/>
      <c r="G130" s="1"/>
      <c r="H130" s="1"/>
      <c r="I130" s="1"/>
      <c r="J130" s="1"/>
    </row>
    <row r="131" spans="1:10">
      <c r="A131" s="1"/>
      <c r="B131" s="92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92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92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92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92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92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92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92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92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92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92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92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92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92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92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92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92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92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92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92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92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92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92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92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92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92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92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92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92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92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92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92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92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92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92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92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92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92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92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92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92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92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92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92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92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92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92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92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92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92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92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92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92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92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92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92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92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92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92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92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92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92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92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92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92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92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92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92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92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92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92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92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92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92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92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92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92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92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92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92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92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92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92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92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92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92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92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92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92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92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92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92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92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92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92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92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92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92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92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92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92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92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92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92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92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92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92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92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92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92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92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92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92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92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92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92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92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92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92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92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92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92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92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92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92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92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92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92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92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92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92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92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92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92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92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92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92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92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92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92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92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92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92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92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92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92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92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92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92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92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92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92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92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92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92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92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92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92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92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92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92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92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92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92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92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92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92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92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92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92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92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92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92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92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92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92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92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92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92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92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92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92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92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92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92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92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92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92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92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92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92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92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92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92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92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92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92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92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92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92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92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92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92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92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92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92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92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92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92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92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92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92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92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92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92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92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92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92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92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92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92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92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92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92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92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92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92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92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92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92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92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92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92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92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92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92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92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92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92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92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92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92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92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92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92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92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92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92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92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92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92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92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92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92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92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92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92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92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92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92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92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92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92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92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92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92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92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92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92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92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92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92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92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92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92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92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92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92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92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92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92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92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92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92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92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92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92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92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92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92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92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92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92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92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92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92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92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92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92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92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92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92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92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92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92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92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92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92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92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92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92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92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92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92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92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92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92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92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92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92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92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92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92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92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92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92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92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92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92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92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92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92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92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92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92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92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92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92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92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92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92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92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92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92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92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92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92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92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92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92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92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92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92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92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92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92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92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92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92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92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92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92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92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92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92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92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92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92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92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92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92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92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92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92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92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92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92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92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92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92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92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92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92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92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92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92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92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92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92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92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92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92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92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92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92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92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92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92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92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92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92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92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92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92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92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92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92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92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92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92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92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92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92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92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92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92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92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92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92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92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92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92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92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92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92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92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92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92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92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92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92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92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92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92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92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92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92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92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92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92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92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92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92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92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92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92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92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92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92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92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92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92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92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92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92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92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92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92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92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92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92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92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92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92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92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92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92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92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92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92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92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92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92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92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92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92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92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92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92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92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92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92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92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92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92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92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92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92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92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92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92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92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92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92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92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92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92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92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92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92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92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92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92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92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92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92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92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92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92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92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92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92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92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92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92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92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92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92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92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92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92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92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92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92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92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92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92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92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92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92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92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92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92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92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92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92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92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92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92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92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92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92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92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92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92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92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92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92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92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92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92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92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92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92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92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92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92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92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92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92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92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92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92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92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92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92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92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92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92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92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92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92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92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92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92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92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92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92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92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92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92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92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92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92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92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92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92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92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92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92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92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92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92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92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92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92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92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92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92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92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92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92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92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92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92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92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92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92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92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92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92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92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92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92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92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92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92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92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92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92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92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92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92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92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92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92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92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92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92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92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92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92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92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92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92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92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92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92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92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92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92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92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92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92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92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92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92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92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92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92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92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92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92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92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92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92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92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92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92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92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92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92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92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92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92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92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92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92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92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92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92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92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92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92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92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92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92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92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92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92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92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92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92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92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92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92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92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92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92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92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92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92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92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92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92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92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92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92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92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92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92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92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92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92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92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92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92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92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92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92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92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92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92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92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92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92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92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92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92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92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92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92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92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92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92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92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92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92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92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92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92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92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92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92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92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92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92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92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92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92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92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92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92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92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92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92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92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92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92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92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92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92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92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92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92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92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92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92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92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92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92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92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92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92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92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92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92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92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92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92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92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92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92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92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92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92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92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92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92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92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92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92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92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92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92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92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92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92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92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92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92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92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92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92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92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92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92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92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92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92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92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92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92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92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92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92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92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92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92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92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92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92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92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92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92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92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92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92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92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92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92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92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92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92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92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92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92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92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92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92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92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92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92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92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92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92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92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92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92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92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92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92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92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92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92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92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92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92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92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92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92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92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92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92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92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92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92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92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92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92"/>
      <c r="C990" s="1"/>
      <c r="D990" s="1"/>
      <c r="E990" s="1"/>
      <c r="F990" s="1"/>
      <c r="G990" s="1"/>
      <c r="H990" s="1"/>
      <c r="I990" s="1"/>
      <c r="J990" s="1"/>
    </row>
  </sheetData>
  <mergeCells count="4">
    <mergeCell ref="B1:B2"/>
    <mergeCell ref="C1:C2"/>
    <mergeCell ref="D3:E3"/>
    <mergeCell ref="D31:E31"/>
  </mergeCells>
  <dataValidations count="5">
    <dataValidation type="list" allowBlank="1" showErrorMessage="1" sqref="I4:I23 I25:I30 I32:I49" xr:uid="{00000000-0002-0000-1200-000000000000}">
      <formula1>"fondue,pâtes bolo,je me débrouille,Salade"</formula1>
    </dataValidation>
    <dataValidation type="list" allowBlank="1" showErrorMessage="1" sqref="C10 C23 C38" xr:uid="{00000000-0002-0000-1200-000001000000}">
      <formula1>"Carte junior,1/2 tarif,rien"</formula1>
    </dataValidation>
    <dataValidation type="list" allowBlank="1" showErrorMessage="1" sqref="C4:C9 C11:C22 C35 C46" xr:uid="{00000000-0002-0000-1200-000002000000}">
      <formula1>"carte junior,rien"</formula1>
    </dataValidation>
    <dataValidation type="list" allowBlank="1" showErrorMessage="1" sqref="G4:G23 G25:G30 G32:G49" xr:uid="{00000000-0002-0000-1200-000003000000}">
      <formula1>"pic-nic,je me débrouille"</formula1>
    </dataValidation>
    <dataValidation type="list" allowBlank="1" showErrorMessage="1" sqref="C25:C27 C32:C34 C36:C37 C39:C45 C47:C49" xr:uid="{00000000-0002-0000-1200-000004000000}">
      <formula1>"1/2 tarif,rien"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  <pageSetUpPr fitToPage="1"/>
  </sheetPr>
  <dimension ref="A1:Z1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2.6640625" defaultRowHeight="15.75" customHeight="1"/>
  <cols>
    <col min="1" max="1" width="18.83203125" customWidth="1"/>
    <col min="3" max="10" width="16.1640625" customWidth="1"/>
  </cols>
  <sheetData>
    <row r="1" spans="1:26">
      <c r="A1" s="1"/>
      <c r="B1" s="21" t="s">
        <v>0</v>
      </c>
      <c r="C1" s="67">
        <v>46039</v>
      </c>
      <c r="D1" s="70">
        <v>46061</v>
      </c>
      <c r="E1" s="199">
        <v>46075</v>
      </c>
      <c r="F1" s="70">
        <v>46082</v>
      </c>
      <c r="G1" s="70">
        <v>46102</v>
      </c>
      <c r="H1" s="14">
        <v>46115</v>
      </c>
      <c r="I1" s="14">
        <v>46116</v>
      </c>
      <c r="J1" s="70"/>
    </row>
    <row r="2" spans="1:26">
      <c r="A2" s="1" t="s">
        <v>234</v>
      </c>
      <c r="B2" s="21" t="s">
        <v>1</v>
      </c>
      <c r="C2" s="21" t="s">
        <v>528</v>
      </c>
      <c r="D2" s="25" t="s">
        <v>405</v>
      </c>
      <c r="E2" s="200" t="s">
        <v>529</v>
      </c>
      <c r="F2" s="25" t="s">
        <v>530</v>
      </c>
      <c r="G2" s="25" t="s">
        <v>531</v>
      </c>
      <c r="H2" s="4" t="s">
        <v>408</v>
      </c>
      <c r="I2" s="4" t="s">
        <v>409</v>
      </c>
      <c r="J2" s="25"/>
    </row>
    <row r="3" spans="1:26">
      <c r="A3" s="4"/>
      <c r="B3" s="201" t="s">
        <v>410</v>
      </c>
      <c r="C3" s="25" t="s">
        <v>412</v>
      </c>
      <c r="D3" s="25" t="s">
        <v>412</v>
      </c>
      <c r="E3" s="200" t="s">
        <v>411</v>
      </c>
      <c r="F3" s="25" t="s">
        <v>412</v>
      </c>
      <c r="G3" s="25" t="s">
        <v>411</v>
      </c>
      <c r="H3" s="4" t="s">
        <v>411</v>
      </c>
      <c r="I3" s="4" t="s">
        <v>412</v>
      </c>
      <c r="J3" s="25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</row>
    <row r="4" spans="1:26">
      <c r="A4" s="21" t="s">
        <v>8</v>
      </c>
      <c r="B4" s="21" t="s">
        <v>10</v>
      </c>
      <c r="C4" s="25" t="s">
        <v>22</v>
      </c>
      <c r="D4" s="25" t="s">
        <v>37</v>
      </c>
      <c r="E4" s="25" t="s">
        <v>37</v>
      </c>
      <c r="F4" s="25" t="s">
        <v>22</v>
      </c>
      <c r="G4" s="25" t="s">
        <v>22</v>
      </c>
      <c r="H4" s="25" t="s">
        <v>22</v>
      </c>
      <c r="I4" s="25" t="s">
        <v>22</v>
      </c>
      <c r="J4" s="25"/>
    </row>
    <row r="5" spans="1:26">
      <c r="A5" s="21" t="s">
        <v>65</v>
      </c>
      <c r="B5" s="21" t="s">
        <v>66</v>
      </c>
      <c r="C5" s="25" t="s">
        <v>22</v>
      </c>
      <c r="D5" s="25" t="s">
        <v>22</v>
      </c>
      <c r="E5" s="25" t="s">
        <v>22</v>
      </c>
      <c r="F5" s="25" t="s">
        <v>22</v>
      </c>
      <c r="G5" s="25" t="s">
        <v>22</v>
      </c>
      <c r="H5" s="25" t="s">
        <v>22</v>
      </c>
      <c r="I5" s="25" t="s">
        <v>22</v>
      </c>
      <c r="J5" s="25"/>
    </row>
    <row r="6" spans="1:26">
      <c r="A6" s="1" t="s">
        <v>272</v>
      </c>
      <c r="B6" s="1" t="s">
        <v>43</v>
      </c>
      <c r="C6" s="25" t="s">
        <v>22</v>
      </c>
      <c r="D6" s="25" t="s">
        <v>22</v>
      </c>
      <c r="E6" s="25" t="s">
        <v>22</v>
      </c>
      <c r="F6" s="25" t="s">
        <v>22</v>
      </c>
      <c r="G6" s="25" t="s">
        <v>22</v>
      </c>
      <c r="H6" s="25" t="s">
        <v>37</v>
      </c>
      <c r="I6" s="25" t="s">
        <v>37</v>
      </c>
      <c r="J6" s="25"/>
    </row>
    <row r="7" spans="1:26">
      <c r="A7" s="21" t="s">
        <v>25</v>
      </c>
      <c r="B7" s="21" t="s">
        <v>48</v>
      </c>
      <c r="C7" s="25" t="s">
        <v>22</v>
      </c>
      <c r="D7" s="25" t="s">
        <v>22</v>
      </c>
      <c r="E7" s="25" t="s">
        <v>22</v>
      </c>
      <c r="F7" s="25" t="s">
        <v>37</v>
      </c>
      <c r="G7" s="25" t="s">
        <v>22</v>
      </c>
      <c r="H7" s="25" t="s">
        <v>22</v>
      </c>
      <c r="I7" s="25" t="s">
        <v>22</v>
      </c>
      <c r="J7" s="25"/>
    </row>
    <row r="8" spans="1:26">
      <c r="A8" s="1" t="s">
        <v>25</v>
      </c>
      <c r="B8" s="1" t="s">
        <v>51</v>
      </c>
      <c r="C8" s="25" t="s">
        <v>22</v>
      </c>
      <c r="D8" s="25" t="s">
        <v>22</v>
      </c>
      <c r="E8" s="25" t="s">
        <v>22</v>
      </c>
      <c r="F8" s="25" t="s">
        <v>37</v>
      </c>
      <c r="G8" s="25" t="s">
        <v>22</v>
      </c>
      <c r="H8" s="25" t="s">
        <v>22</v>
      </c>
      <c r="I8" s="25" t="s">
        <v>22</v>
      </c>
      <c r="J8" s="25"/>
    </row>
    <row r="9" spans="1:26">
      <c r="A9" s="1" t="s">
        <v>279</v>
      </c>
      <c r="B9" s="1" t="s">
        <v>43</v>
      </c>
      <c r="C9" s="25" t="s">
        <v>22</v>
      </c>
      <c r="D9" s="25" t="s">
        <v>37</v>
      </c>
      <c r="E9" s="25" t="s">
        <v>22</v>
      </c>
      <c r="F9" s="25" t="s">
        <v>22</v>
      </c>
      <c r="G9" s="25" t="s">
        <v>22</v>
      </c>
      <c r="H9" s="25" t="s">
        <v>37</v>
      </c>
      <c r="I9" s="25" t="s">
        <v>37</v>
      </c>
      <c r="J9" s="25"/>
    </row>
    <row r="10" spans="1:26">
      <c r="A10" s="21" t="s">
        <v>30</v>
      </c>
      <c r="B10" s="21" t="s">
        <v>39</v>
      </c>
      <c r="C10" s="25" t="s">
        <v>22</v>
      </c>
      <c r="D10" s="25" t="s">
        <v>22</v>
      </c>
      <c r="E10" s="25" t="s">
        <v>22</v>
      </c>
      <c r="F10" s="25" t="s">
        <v>22</v>
      </c>
      <c r="G10" s="25" t="s">
        <v>22</v>
      </c>
      <c r="H10" s="25" t="s">
        <v>22</v>
      </c>
      <c r="I10" s="25" t="s">
        <v>22</v>
      </c>
      <c r="J10" s="25"/>
    </row>
    <row r="11" spans="1:26">
      <c r="A11" s="21" t="s">
        <v>60</v>
      </c>
      <c r="B11" s="21" t="s">
        <v>101</v>
      </c>
      <c r="C11" s="25" t="s">
        <v>22</v>
      </c>
      <c r="D11" s="25" t="s">
        <v>22</v>
      </c>
      <c r="E11" s="25" t="s">
        <v>22</v>
      </c>
      <c r="F11" s="25"/>
      <c r="G11" s="25"/>
      <c r="H11" s="25"/>
      <c r="I11" s="25"/>
      <c r="J11" s="25"/>
    </row>
    <row r="12" spans="1:26">
      <c r="A12" s="1" t="s">
        <v>314</v>
      </c>
      <c r="B12" s="1" t="s">
        <v>288</v>
      </c>
      <c r="C12" s="25" t="s">
        <v>37</v>
      </c>
      <c r="D12" s="25" t="s">
        <v>37</v>
      </c>
      <c r="E12" s="25" t="s">
        <v>37</v>
      </c>
      <c r="F12" s="25" t="s">
        <v>37</v>
      </c>
      <c r="G12" s="25" t="s">
        <v>37</v>
      </c>
      <c r="H12" s="25" t="s">
        <v>37</v>
      </c>
      <c r="I12" s="25" t="s">
        <v>37</v>
      </c>
      <c r="J12" s="25"/>
    </row>
    <row r="13" spans="1:26">
      <c r="A13" s="21" t="s">
        <v>40</v>
      </c>
      <c r="B13" s="21" t="s">
        <v>43</v>
      </c>
      <c r="C13" s="25" t="s">
        <v>22</v>
      </c>
      <c r="D13" s="25" t="s">
        <v>22</v>
      </c>
      <c r="E13" s="25" t="s">
        <v>22</v>
      </c>
      <c r="F13" s="25" t="s">
        <v>22</v>
      </c>
      <c r="G13" s="25" t="s">
        <v>22</v>
      </c>
      <c r="H13" s="25" t="s">
        <v>22</v>
      </c>
      <c r="I13" s="25" t="s">
        <v>22</v>
      </c>
      <c r="J13" s="25"/>
    </row>
    <row r="15" spans="1:26" ht="15.75" customHeight="1">
      <c r="A15" s="26" t="s">
        <v>94</v>
      </c>
      <c r="B15" s="26" t="s">
        <v>23</v>
      </c>
      <c r="C15" s="26">
        <f t="shared" ref="C15:J15" si="0">COUNTIF(C4:C13,"Présent")</f>
        <v>9</v>
      </c>
      <c r="D15" s="26">
        <f t="shared" si="0"/>
        <v>7</v>
      </c>
      <c r="E15" s="26">
        <f t="shared" si="0"/>
        <v>8</v>
      </c>
      <c r="F15" s="26">
        <f t="shared" si="0"/>
        <v>6</v>
      </c>
      <c r="G15" s="26">
        <f t="shared" si="0"/>
        <v>8</v>
      </c>
      <c r="H15" s="26">
        <f t="shared" si="0"/>
        <v>6</v>
      </c>
      <c r="I15" s="26">
        <f t="shared" si="0"/>
        <v>6</v>
      </c>
      <c r="J15" s="26">
        <f t="shared" si="0"/>
        <v>0</v>
      </c>
    </row>
    <row r="19" spans="3:5" ht="15.75" customHeight="1">
      <c r="C19" s="247"/>
      <c r="D19" s="203"/>
      <c r="E19" s="203"/>
    </row>
  </sheetData>
  <mergeCells count="1">
    <mergeCell ref="C19:E19"/>
  </mergeCells>
  <dataValidations count="1">
    <dataValidation type="list" allowBlank="1" showErrorMessage="1" sqref="C4:J13" xr:uid="{00000000-0002-0000-1300-000000000000}">
      <formula1>"Présent,Absent"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Organisation Course minimes 2 f</vt:lpstr>
      <vt:lpstr>Courses OJ 2425</vt:lpstr>
      <vt:lpstr>Chambre courses zinal</vt:lpstr>
      <vt:lpstr>Janvier</vt:lpstr>
      <vt:lpstr>A venir</vt:lpstr>
      <vt:lpstr>Février</vt:lpstr>
      <vt:lpstr>Mars</vt:lpstr>
      <vt:lpstr>Courses U11 2425</vt:lpstr>
      <vt:lpstr>Camp étéautomnne2025</vt:lpstr>
      <vt:lpstr>We course OJ 13-14 décembre</vt:lpstr>
      <vt:lpstr>Test dernier we</vt:lpstr>
      <vt:lpstr>Calendrier provisoire au 8 sept</vt:lpstr>
      <vt:lpstr>BROCHE</vt:lpstr>
      <vt:lpstr>Calendrier saison 202526</vt:lpstr>
      <vt:lpstr>Courses OJ 2526</vt:lpstr>
      <vt:lpstr>Repas SF 1er camp</vt:lpstr>
      <vt:lpstr>Courses U11 2526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Herren Gilles</cp:lastModifiedBy>
  <dcterms:created xsi:type="dcterms:W3CDTF">2026-09-08T11:51:39Z</dcterms:created>
  <dcterms:modified xsi:type="dcterms:W3CDTF">2026-09-08T11:52:24Z</dcterms:modified>
</cp:coreProperties>
</file>